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-105" yWindow="-105" windowWidth="23250" windowHeight="12450" tabRatio="599"/>
  </bookViews>
  <sheets>
    <sheet name="ŚRODKI CZYSTOSCI" sheetId="1" r:id="rId1"/>
  </sheets>
  <definedNames>
    <definedName name="_xlnm.Print_Area" localSheetId="0">'ŚRODKI CZYSTOSCI'!$A$1:$Q$179</definedName>
    <definedName name="_xlnm.Print_Titles" localSheetId="0">'ŚRODKI CZYSTOSCI'!$B:$B,'ŚRODKI CZYSTOSCI'!$6:$6</definedName>
  </definedNames>
  <calcPr calcId="144525"/>
</workbook>
</file>

<file path=xl/calcChain.xml><?xml version="1.0" encoding="utf-8"?>
<calcChain xmlns="http://schemas.openxmlformats.org/spreadsheetml/2006/main">
  <c r="P175" i="1" l="1"/>
  <c r="N175" i="1"/>
  <c r="J175" i="1"/>
  <c r="H175" i="1"/>
  <c r="G9" i="1"/>
  <c r="G10" i="1"/>
  <c r="G11" i="1"/>
  <c r="G12" i="1"/>
  <c r="G13" i="1"/>
  <c r="G14" i="1"/>
  <c r="G15" i="1"/>
  <c r="G17" i="1"/>
  <c r="G18" i="1"/>
  <c r="G19" i="1"/>
  <c r="G20" i="1"/>
  <c r="G21" i="1"/>
  <c r="G22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4" i="1"/>
  <c r="G135" i="1"/>
  <c r="G136" i="1"/>
  <c r="G137" i="1"/>
  <c r="F173" i="1" s="1"/>
  <c r="F174" i="1" s="1"/>
  <c r="G138" i="1"/>
  <c r="G139" i="1"/>
  <c r="G140" i="1"/>
  <c r="G141" i="1"/>
  <c r="G142" i="1"/>
  <c r="G143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Q9" i="1"/>
  <c r="Q10" i="1"/>
  <c r="Q11" i="1"/>
  <c r="Q12" i="1"/>
  <c r="Q13" i="1"/>
  <c r="Q14" i="1"/>
  <c r="Q15" i="1"/>
  <c r="Q17" i="1"/>
  <c r="Q18" i="1"/>
  <c r="Q19" i="1"/>
  <c r="Q20" i="1"/>
  <c r="Q21" i="1"/>
  <c r="Q22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1" i="1"/>
  <c r="Q82" i="1"/>
  <c r="Q83" i="1"/>
  <c r="Q84" i="1"/>
  <c r="Q85" i="1"/>
  <c r="Q86" i="1"/>
  <c r="Q87" i="1"/>
  <c r="Q88" i="1"/>
  <c r="Q89" i="1"/>
  <c r="Q90" i="1"/>
  <c r="Q91" i="1"/>
  <c r="Q92" i="1"/>
  <c r="Q93" i="1"/>
  <c r="Q94" i="1"/>
  <c r="Q95" i="1"/>
  <c r="Q96" i="1"/>
  <c r="Q97" i="1"/>
  <c r="Q98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Q125" i="1"/>
  <c r="Q126" i="1"/>
  <c r="Q127" i="1"/>
  <c r="Q128" i="1"/>
  <c r="Q129" i="1"/>
  <c r="Q130" i="1"/>
  <c r="Q131" i="1"/>
  <c r="Q132" i="1"/>
  <c r="Q134" i="1"/>
  <c r="Q135" i="1"/>
  <c r="Q136" i="1"/>
  <c r="Q137" i="1"/>
  <c r="Q138" i="1"/>
  <c r="Q139" i="1"/>
  <c r="Q140" i="1"/>
  <c r="Q141" i="1"/>
  <c r="Q142" i="1"/>
  <c r="Q143" i="1"/>
  <c r="Q145" i="1"/>
  <c r="Q146" i="1"/>
  <c r="Q147" i="1"/>
  <c r="Q148" i="1"/>
  <c r="Q149" i="1"/>
  <c r="Q150" i="1"/>
  <c r="Q151" i="1"/>
  <c r="Q152" i="1"/>
  <c r="Q153" i="1"/>
  <c r="Q154" i="1"/>
  <c r="Q155" i="1"/>
  <c r="Q156" i="1"/>
  <c r="Q157" i="1"/>
  <c r="Q158" i="1"/>
  <c r="Q159" i="1"/>
  <c r="Q160" i="1"/>
  <c r="Q161" i="1"/>
  <c r="Q162" i="1"/>
  <c r="Q163" i="1"/>
  <c r="Q164" i="1"/>
  <c r="Q165" i="1"/>
  <c r="Q166" i="1"/>
  <c r="Q167" i="1"/>
  <c r="Q168" i="1"/>
  <c r="Q169" i="1"/>
  <c r="Q170" i="1"/>
  <c r="P173" i="1" s="1"/>
  <c r="P174" i="1" s="1"/>
  <c r="Q171" i="1"/>
  <c r="Q172" i="1"/>
  <c r="Q8" i="1"/>
  <c r="O153" i="1"/>
  <c r="O154" i="1"/>
  <c r="O155" i="1"/>
  <c r="O156" i="1"/>
  <c r="O157" i="1"/>
  <c r="O158" i="1"/>
  <c r="O159" i="1"/>
  <c r="O160" i="1"/>
  <c r="O161" i="1"/>
  <c r="O162" i="1"/>
  <c r="O163" i="1"/>
  <c r="O164" i="1"/>
  <c r="O165" i="1"/>
  <c r="O166" i="1"/>
  <c r="O167" i="1"/>
  <c r="O168" i="1"/>
  <c r="O169" i="1"/>
  <c r="O170" i="1"/>
  <c r="N173" i="1" s="1"/>
  <c r="N174" i="1" s="1"/>
  <c r="O171" i="1"/>
  <c r="O172" i="1"/>
  <c r="O9" i="1"/>
  <c r="O10" i="1"/>
  <c r="O11" i="1"/>
  <c r="O12" i="1"/>
  <c r="O13" i="1"/>
  <c r="O14" i="1"/>
  <c r="O15" i="1"/>
  <c r="O17" i="1"/>
  <c r="O18" i="1"/>
  <c r="O19" i="1"/>
  <c r="O20" i="1"/>
  <c r="O21" i="1"/>
  <c r="O22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O124" i="1"/>
  <c r="O125" i="1"/>
  <c r="O126" i="1"/>
  <c r="O127" i="1"/>
  <c r="O128" i="1"/>
  <c r="O129" i="1"/>
  <c r="O130" i="1"/>
  <c r="O131" i="1"/>
  <c r="O132" i="1"/>
  <c r="O134" i="1"/>
  <c r="O135" i="1"/>
  <c r="O136" i="1"/>
  <c r="O137" i="1"/>
  <c r="O138" i="1"/>
  <c r="O139" i="1"/>
  <c r="O140" i="1"/>
  <c r="O141" i="1"/>
  <c r="O142" i="1"/>
  <c r="O143" i="1"/>
  <c r="O145" i="1"/>
  <c r="O146" i="1"/>
  <c r="O147" i="1"/>
  <c r="O148" i="1"/>
  <c r="O149" i="1"/>
  <c r="O150" i="1"/>
  <c r="O151" i="1"/>
  <c r="O152" i="1"/>
  <c r="O8" i="1"/>
  <c r="M9" i="1"/>
  <c r="M10" i="1"/>
  <c r="M11" i="1"/>
  <c r="M12" i="1"/>
  <c r="M13" i="1"/>
  <c r="M14" i="1"/>
  <c r="M15" i="1"/>
  <c r="M17" i="1"/>
  <c r="M18" i="1"/>
  <c r="M19" i="1"/>
  <c r="M20" i="1"/>
  <c r="M21" i="1"/>
  <c r="M22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134" i="1"/>
  <c r="M135" i="1"/>
  <c r="M136" i="1"/>
  <c r="M137" i="1"/>
  <c r="M138" i="1"/>
  <c r="M139" i="1"/>
  <c r="M140" i="1"/>
  <c r="M141" i="1"/>
  <c r="M142" i="1"/>
  <c r="M143" i="1"/>
  <c r="M145" i="1"/>
  <c r="M146" i="1"/>
  <c r="M147" i="1"/>
  <c r="M148" i="1"/>
  <c r="M149" i="1"/>
  <c r="M150" i="1"/>
  <c r="M151" i="1"/>
  <c r="M152" i="1"/>
  <c r="M153" i="1"/>
  <c r="M154" i="1"/>
  <c r="M155" i="1"/>
  <c r="M156" i="1"/>
  <c r="M157" i="1"/>
  <c r="M158" i="1"/>
  <c r="M159" i="1"/>
  <c r="M160" i="1"/>
  <c r="M161" i="1"/>
  <c r="M162" i="1"/>
  <c r="M163" i="1"/>
  <c r="M164" i="1"/>
  <c r="M165" i="1"/>
  <c r="M166" i="1"/>
  <c r="M167" i="1"/>
  <c r="M168" i="1"/>
  <c r="M169" i="1"/>
  <c r="M170" i="1"/>
  <c r="L173" i="1" s="1"/>
  <c r="L174" i="1" s="1"/>
  <c r="M171" i="1"/>
  <c r="M172" i="1"/>
  <c r="M8" i="1"/>
  <c r="K9" i="1"/>
  <c r="K10" i="1"/>
  <c r="K11" i="1"/>
  <c r="K12" i="1"/>
  <c r="K13" i="1"/>
  <c r="K14" i="1"/>
  <c r="K15" i="1"/>
  <c r="K17" i="1"/>
  <c r="K18" i="1"/>
  <c r="K19" i="1"/>
  <c r="K20" i="1"/>
  <c r="K21" i="1"/>
  <c r="K22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4" i="1"/>
  <c r="K135" i="1"/>
  <c r="K136" i="1"/>
  <c r="K137" i="1"/>
  <c r="K138" i="1"/>
  <c r="K139" i="1"/>
  <c r="K140" i="1"/>
  <c r="K141" i="1"/>
  <c r="K142" i="1"/>
  <c r="K143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J173" i="1" s="1"/>
  <c r="J174" i="1" s="1"/>
  <c r="K171" i="1"/>
  <c r="K172" i="1"/>
  <c r="K8" i="1"/>
  <c r="I9" i="1"/>
  <c r="I10" i="1"/>
  <c r="I11" i="1"/>
  <c r="I12" i="1"/>
  <c r="I13" i="1"/>
  <c r="I14" i="1"/>
  <c r="I15" i="1"/>
  <c r="I17" i="1"/>
  <c r="I18" i="1"/>
  <c r="I19" i="1"/>
  <c r="I20" i="1"/>
  <c r="I21" i="1"/>
  <c r="I22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4" i="1"/>
  <c r="I135" i="1"/>
  <c r="I136" i="1"/>
  <c r="I137" i="1"/>
  <c r="I138" i="1"/>
  <c r="I139" i="1"/>
  <c r="I140" i="1"/>
  <c r="I141" i="1"/>
  <c r="I142" i="1"/>
  <c r="I143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H173" i="1" s="1"/>
  <c r="H174" i="1" s="1"/>
  <c r="I171" i="1"/>
  <c r="I172" i="1"/>
  <c r="I8" i="1"/>
  <c r="G8" i="1"/>
  <c r="L175" i="1" l="1"/>
  <c r="F175" i="1"/>
  <c r="D172" i="1"/>
  <c r="J177" i="1" l="1"/>
  <c r="D171" i="1"/>
  <c r="D163" i="1" l="1"/>
  <c r="D164" i="1"/>
  <c r="D165" i="1"/>
  <c r="D166" i="1"/>
  <c r="D167" i="1"/>
  <c r="D168" i="1"/>
  <c r="D169" i="1"/>
  <c r="D170" i="1"/>
  <c r="D146" i="1" l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45" i="1"/>
  <c r="D143" i="1"/>
  <c r="D64" i="1" l="1"/>
  <c r="D47" i="1" l="1"/>
  <c r="D134" i="1" l="1"/>
  <c r="D67" i="1"/>
  <c r="D68" i="1"/>
  <c r="D69" i="1"/>
  <c r="D70" i="1"/>
  <c r="D71" i="1"/>
  <c r="D72" i="1"/>
  <c r="D73" i="1"/>
  <c r="D81" i="1"/>
  <c r="D82" i="1"/>
  <c r="D21" i="1" l="1"/>
  <c r="D142" i="1"/>
  <c r="D49" i="1"/>
  <c r="D50" i="1"/>
  <c r="D51" i="1"/>
  <c r="D29" i="1"/>
  <c r="D22" i="1"/>
  <c r="D128" i="1"/>
  <c r="D129" i="1"/>
  <c r="D30" i="1"/>
  <c r="D52" i="1"/>
  <c r="D53" i="1"/>
  <c r="D54" i="1"/>
  <c r="D31" i="1"/>
  <c r="D40" i="1"/>
  <c r="D55" i="1"/>
  <c r="D56" i="1"/>
  <c r="D57" i="1"/>
  <c r="D121" i="1"/>
  <c r="D122" i="1"/>
  <c r="D130" i="1"/>
  <c r="D58" i="1"/>
  <c r="D39" i="1"/>
  <c r="D59" i="1"/>
  <c r="D91" i="1"/>
  <c r="D89" i="1"/>
  <c r="D78" i="1"/>
  <c r="D131" i="1"/>
  <c r="D95" i="1"/>
  <c r="D60" i="1"/>
  <c r="D94" i="1"/>
  <c r="D62" i="1"/>
  <c r="D132" i="1"/>
  <c r="D138" i="1"/>
  <c r="D79" i="1"/>
  <c r="D63" i="1"/>
  <c r="D65" i="1"/>
  <c r="D61" i="1"/>
  <c r="D75" i="1"/>
  <c r="D76" i="1"/>
  <c r="D77" i="1"/>
  <c r="D127" i="1" l="1"/>
  <c r="D93" i="1" l="1"/>
  <c r="D98" i="1"/>
  <c r="D48" i="1"/>
  <c r="D116" i="1"/>
  <c r="D117" i="1"/>
  <c r="D118" i="1"/>
  <c r="D119" i="1"/>
  <c r="D120" i="1"/>
  <c r="D123" i="1"/>
  <c r="D124" i="1"/>
  <c r="D15" i="1"/>
  <c r="D125" i="1"/>
  <c r="D126" i="1"/>
  <c r="D84" i="1"/>
  <c r="D115" i="1"/>
  <c r="D141" i="1"/>
  <c r="D28" i="1" l="1"/>
  <c r="D92" i="1"/>
  <c r="D90" i="1"/>
  <c r="D88" i="1"/>
  <c r="D87" i="1"/>
  <c r="D114" i="1"/>
  <c r="D113" i="1"/>
  <c r="D74" i="1"/>
  <c r="D46" i="1"/>
  <c r="D45" i="1"/>
  <c r="D44" i="1"/>
  <c r="D43" i="1"/>
  <c r="D42" i="1"/>
  <c r="D41" i="1"/>
  <c r="D140" i="1"/>
  <c r="D139" i="1"/>
  <c r="D35" i="1"/>
  <c r="D112" i="1"/>
  <c r="D111" i="1"/>
  <c r="D110" i="1"/>
  <c r="D108" i="1"/>
  <c r="D107" i="1"/>
  <c r="D106" i="1"/>
  <c r="D105" i="1"/>
  <c r="D104" i="1"/>
  <c r="D103" i="1"/>
  <c r="D101" i="1"/>
  <c r="D100" i="1"/>
  <c r="D85" i="1"/>
  <c r="D83" i="1"/>
  <c r="D37" i="1"/>
  <c r="D96" i="1"/>
  <c r="D36" i="1"/>
  <c r="D33" i="1"/>
  <c r="D32" i="1"/>
  <c r="D19" i="1"/>
  <c r="D18" i="1"/>
  <c r="D17" i="1"/>
  <c r="D9" i="1"/>
  <c r="D10" i="1"/>
  <c r="D11" i="1"/>
  <c r="D13" i="1"/>
  <c r="D25" i="1" l="1"/>
  <c r="D38" i="1"/>
  <c r="D97" i="1"/>
  <c r="D136" i="1"/>
  <c r="D137" i="1" l="1"/>
  <c r="D109" i="1"/>
  <c r="D26" i="1"/>
  <c r="D135" i="1"/>
  <c r="D27" i="1" l="1"/>
  <c r="D34" i="1"/>
  <c r="D8" i="1"/>
  <c r="D102" i="1"/>
  <c r="D12" i="1"/>
  <c r="D20" i="1"/>
  <c r="D14" i="1"/>
  <c r="D86" i="1"/>
  <c r="D24" i="1"/>
  <c r="A9" i="1" l="1"/>
  <c r="A10" i="1" l="1"/>
  <c r="A11" i="1" s="1"/>
  <c r="A12" i="1" s="1"/>
  <c r="A13" i="1" s="1"/>
  <c r="A14" i="1" s="1"/>
  <c r="A15" i="1" s="1"/>
  <c r="A17" i="1" s="1"/>
  <c r="A18" i="1" l="1"/>
  <c r="A19" i="1" s="1"/>
  <c r="A20" i="1" s="1"/>
  <c r="A21" i="1" s="1"/>
  <c r="A22" i="1" s="1"/>
  <c r="A24" i="1" l="1"/>
  <c r="A25" i="1" s="1"/>
  <c r="A26" i="1" l="1"/>
  <c r="A27" i="1" l="1"/>
  <c r="A28" i="1" s="1"/>
  <c r="A29" i="1" l="1"/>
  <c r="A30" i="1" l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l="1"/>
  <c r="A43" i="1" s="1"/>
  <c r="A44" i="1" s="1"/>
  <c r="A45" i="1" s="1"/>
  <c r="A46" i="1" s="1"/>
  <c r="A47" i="1" l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l="1"/>
  <c r="A65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l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5" i="1" s="1"/>
  <c r="A146" i="1" s="1"/>
  <c r="A147" i="1" l="1"/>
  <c r="A149" i="1" s="1"/>
  <c r="A151" i="1" s="1"/>
  <c r="A153" i="1" s="1"/>
  <c r="A155" i="1" s="1"/>
  <c r="A148" i="1"/>
  <c r="A150" i="1" s="1"/>
  <c r="A152" i="1" s="1"/>
  <c r="A154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N179" i="1" l="1"/>
  <c r="N180" i="1" s="1"/>
  <c r="H179" i="1"/>
  <c r="H180" i="1" s="1"/>
  <c r="P179" i="1"/>
  <c r="P180" i="1" s="1"/>
  <c r="J179" i="1"/>
  <c r="J180" i="1" s="1"/>
  <c r="F179" i="1"/>
  <c r="E179" i="1" l="1"/>
  <c r="E180" i="1" s="1"/>
  <c r="L179" i="1"/>
  <c r="L180" i="1" s="1"/>
  <c r="F180" i="1"/>
</calcChain>
</file>

<file path=xl/sharedStrings.xml><?xml version="1.0" encoding="utf-8"?>
<sst xmlns="http://schemas.openxmlformats.org/spreadsheetml/2006/main" count="350" uniqueCount="198">
  <si>
    <t>Lp.</t>
  </si>
  <si>
    <t>Nazwa asortymentu</t>
  </si>
  <si>
    <t>J.m.</t>
  </si>
  <si>
    <t>op.</t>
  </si>
  <si>
    <t>szt.</t>
  </si>
  <si>
    <t xml:space="preserve">szt. </t>
  </si>
  <si>
    <t>szt</t>
  </si>
  <si>
    <t>SP Józefina</t>
  </si>
  <si>
    <t>SP Skuły</t>
  </si>
  <si>
    <t>SP Ojrzanów</t>
  </si>
  <si>
    <t>CUW</t>
  </si>
  <si>
    <t>Przedszkole "Leśna Kraina"</t>
  </si>
  <si>
    <t>Żłobek Gminny</t>
  </si>
  <si>
    <t>Ręcznik papierowy składanka Z-Z (białe) 200 szt.</t>
  </si>
  <si>
    <t>Ręcznik papierowy składanka Z-Z (szare) 200 szt.</t>
  </si>
  <si>
    <t>Ręcznik papierowy składanka Z-Z (zielone) 200 szt.</t>
  </si>
  <si>
    <t>Papier toaletowy 3-warstwowy biały 8 rolek w opakowaniu</t>
  </si>
  <si>
    <t>Ręcznik w rolce biały celuloza 2-warstwowy szerokość 190-200 mm długość 65 m</t>
  </si>
  <si>
    <t>Worki na śmieci 120 L mocne 25 sztuk w rolce</t>
  </si>
  <si>
    <t>Worki na śmieci 60 L mocne 50 szt. w rolce</t>
  </si>
  <si>
    <t>Worki na śmieci 35 L mocne 100 szt. w rolce</t>
  </si>
  <si>
    <t>KARCHER worek do odkurzacza T7/1 10 szt. w opakowaniu</t>
  </si>
  <si>
    <t>ŚRODKI CZYSZCZĄCE</t>
  </si>
  <si>
    <t>ARTKUŁY CHEMICZNE</t>
  </si>
  <si>
    <t>Sól ochronna do zmywarek zmiękczająca wodę 1,5 kg</t>
  </si>
  <si>
    <t>Płyn do nabłyszczania do zmywarek 1L</t>
  </si>
  <si>
    <t>Gąbki kuchenne profilowane 5 szt. w opakowaniu rozmiar ok. 8,5cmx7cmx4cm</t>
  </si>
  <si>
    <t>Gąbki kuchenne 10 szt. w opakowaniu rozmiar ok.  8cmx5cmx2,5cm</t>
  </si>
  <si>
    <t>Gąbki kuchenne 5 szt. w opakowaniu rozmiar ok.  9cmx6cmx3cm</t>
  </si>
  <si>
    <t>Ścierki gąbczaste 3 szt. w opakowaniu 18cm x 20cm            (+/- 1cm)</t>
  </si>
  <si>
    <t>Ścierka z mikrofibry uniwersalna, niepyląca 30cm x 30cm (+/- 2 cm)</t>
  </si>
  <si>
    <t>Ścierka z mikrofibry uniwersalna, niepyląca 50cm x 60cm (+/- 2 cm)</t>
  </si>
  <si>
    <t>PAPIER, RĘCZNIKI PAPIEROWE</t>
  </si>
  <si>
    <t>Mydło w płynie antybakteryjne 5L różne zapachy</t>
  </si>
  <si>
    <t>MOPY, SZCZOTKI, KIJKI</t>
  </si>
  <si>
    <t>Mop Vileda Ultramax zapas</t>
  </si>
  <si>
    <t>Vileda Ultramax stelaż komplet (pad/podstawa + kij teleskopowy)</t>
  </si>
  <si>
    <t>Wiadro z wyciskarką do mopa Ultramax Vileda</t>
  </si>
  <si>
    <t>Mop sznurkowy bawełniany min. 250g do kija z gwintem standardowym</t>
  </si>
  <si>
    <t>Mop paskowy długość pasków min. 25 cm do kija z gwintem standardowym</t>
  </si>
  <si>
    <t>kpl.</t>
  </si>
  <si>
    <t>Szczotka szeroka do kija z gwintem standardowym dł. 28cm, szer. 5,5cm, długość włosia 7cm (+/- 0,5cm)</t>
  </si>
  <si>
    <t>Kij metalowy powlekany tworzywem 150 cm z gwintem standardowym do mopa/szczotki</t>
  </si>
  <si>
    <t>Kij drewniany 150 cm z gwintem standardowym do mopa/szczotki</t>
  </si>
  <si>
    <t>Kij teleskopowy Vileda</t>
  </si>
  <si>
    <t>Ściągaczka do szyb gumowa szerokość min. 22cm</t>
  </si>
  <si>
    <t>Wiadro z wyciskarką do mopa sznurkowego/paskowego</t>
  </si>
  <si>
    <t>Odświeżacz powietrza AIRWICK FRESHMATIC białe kwiaty zapas 250ml</t>
  </si>
  <si>
    <t>Odświeżacz powietrza AIRWICK FRESHMATIC letni poranek zapas 250ml</t>
  </si>
  <si>
    <t>Odświeżacz powietrza AIRWICK FRESHMATIC rajska plaża zapas 250ml</t>
  </si>
  <si>
    <t>Płyn do mycia szyb 500 ml zapas do SPRAY typu Clin</t>
  </si>
  <si>
    <t>Płyn do mycia szyb 750 ml SPRAY typu WINDOW</t>
  </si>
  <si>
    <t>Płyn do mycia szyb 500 ml SPRAY typu Clin</t>
  </si>
  <si>
    <t>Wybielacz lemon lub lavender 1L typu ACE</t>
  </si>
  <si>
    <t>Płyn do WC 1250 ml typu Domestos</t>
  </si>
  <si>
    <t>Mleczko czyszczące 780g typu CIF</t>
  </si>
  <si>
    <t>Płyn do mycia naczyń 900ml różne zapachy typu FAIRY lub LUDWIK</t>
  </si>
  <si>
    <t>Udrażniacz rur granulki 800g typu KRET</t>
  </si>
  <si>
    <t>Płyn do mycia naczyń 5L różne zapachy typu FAIRY lub LUDWIK</t>
  </si>
  <si>
    <t>Odświeżacz powietrza żel 150g citrus typu BRISE GLADE</t>
  </si>
  <si>
    <t>Kostki do wc 4 kulki 3szt. w opakowaniu typu BREF POWER AKTIV</t>
  </si>
  <si>
    <t>Płyn do mycia i dezynfekcji sanitariatów, wybielacz 5L typu Domestos</t>
  </si>
  <si>
    <t>PALEMKA LAVATORY Yplom 1 l</t>
  </si>
  <si>
    <t>GLOSS PROTECT PCV 5 l</t>
  </si>
  <si>
    <t>DAILY CLEAN mydło marsylskie 1 l</t>
  </si>
  <si>
    <t>PROFIMAX STRIPPER DO USUWANIA POLIMERÓW  5 l</t>
  </si>
  <si>
    <t>Ścierki do podłogi 115x70</t>
  </si>
  <si>
    <t>Suchy mop do hali 120cm, stelaż kij</t>
  </si>
  <si>
    <t>Płyn do płukania LENOR 5 l</t>
  </si>
  <si>
    <t>Środek do mycia okien koncentrat KARCHER 0,5 l</t>
  </si>
  <si>
    <t>Mop obrotowy sznurkowy Vileda+kij teleskopowy+wiadro</t>
  </si>
  <si>
    <t>Meglio odtłuszczacz 5l</t>
  </si>
  <si>
    <t>Mop do zamiatania 120 cm</t>
  </si>
  <si>
    <t>Rękawice nitrylowe 100 szt.  rozm.S</t>
  </si>
  <si>
    <t>Rękawice nitrylowe 100 szt.  rozm. M</t>
  </si>
  <si>
    <t>Wiaderko 5l plastikowe</t>
  </si>
  <si>
    <t xml:space="preserve">Kij metalowy z wkładem do szerokich mopów do wyciskania do wózka </t>
  </si>
  <si>
    <t xml:space="preserve">Wiadro do wózka szer. 31x35 cm </t>
  </si>
  <si>
    <t>Mydło w pianie MERIDA BALI PLUS M12P 700 g</t>
  </si>
  <si>
    <t>Ścierka tetrowa  60/80</t>
  </si>
  <si>
    <t>KARCHER worek do odkurzacza T10/1; T12/1 10 szt. w opakowaniu</t>
  </si>
  <si>
    <t>BIO ACTIW 200 - 20l gotowy produkt do zamgławiania</t>
  </si>
  <si>
    <t>Odkamieniacz 10l STALGAST</t>
  </si>
  <si>
    <t>Płyn do maszynowego mycia naczyń STALGAST 10L 641100</t>
  </si>
  <si>
    <t>Płyn do mycia pieców UNOX DET&amp;RISE 1L</t>
  </si>
  <si>
    <t>KARCHER Wkład odkamieniający do parownic</t>
  </si>
  <si>
    <t>Komplet mikrofiltrów do odkurzacza ZELMER Aquawelt</t>
  </si>
  <si>
    <t>VILEDA STEAM XXL zapas DO MOPA PAROWEGO</t>
  </si>
  <si>
    <t>VILEDA Szczotka 3- action</t>
  </si>
  <si>
    <t>BAKTOSAN płyn do dezynfekcji powierzchni 1L</t>
  </si>
  <si>
    <t>Środek czyszczący na bazie sody 500ml</t>
  </si>
  <si>
    <t>Środek usuwający kamień octowy 1L</t>
  </si>
  <si>
    <t>WC BIO Żel BROS MICROBEC</t>
  </si>
  <si>
    <t>LUDWIK EKO pŁyn do naczyń 5L</t>
  </si>
  <si>
    <t>BIOFOS mleczko do łazienki 750ml</t>
  </si>
  <si>
    <t>BIOFOS mleczko do czyszczenia 750ml</t>
  </si>
  <si>
    <t>BIOFOS do szamb 1 kg</t>
  </si>
  <si>
    <t>DOMAN ORANGE rękawice nitrylowe M bezpudrowe A100</t>
  </si>
  <si>
    <t>DOMAN ORANGE rękawice nitrylowe S bezpudrowe A101</t>
  </si>
  <si>
    <t>Druciak maxi 45g</t>
  </si>
  <si>
    <t>FROSCH Sodowy środek do kuchni 500ml</t>
  </si>
  <si>
    <t>FROSCH koncentrat do mycia naczyń sodowy 500ml</t>
  </si>
  <si>
    <t>TYTAN do przypaleń w sprayu aktywny płyn 500ml</t>
  </si>
  <si>
    <t>Proszek do prania do kolorów PERSIL 25KG</t>
  </si>
  <si>
    <t xml:space="preserve">Sól do zmiękczania do filtrów 25 kg </t>
  </si>
  <si>
    <t xml:space="preserve">Stalglast płyn do nabłyszczania stali 1 l </t>
  </si>
  <si>
    <t xml:space="preserve">szt </t>
  </si>
  <si>
    <t>Udrażniacz KRET bio 500ml</t>
  </si>
  <si>
    <t>Olejek do nabłyszczania stali CARESAN 1l</t>
  </si>
  <si>
    <t>Sól tabletkowa do zmiękczaczy 25 kg</t>
  </si>
  <si>
    <t>STALGAST 10L płyn do nabłyszczania naczyń 642100</t>
  </si>
  <si>
    <t>Mop Vileda Ultramax XL zapas</t>
  </si>
  <si>
    <t>Zapachy GENERAL FRESH (szyszka) AROLA</t>
  </si>
  <si>
    <t>Zapachy GENERAL FRESH (szyszka) zapas</t>
  </si>
  <si>
    <t>SIDOLUX ochrona i połysk 0,5 l</t>
  </si>
  <si>
    <t>Mop płaski 40 cm do stelaża z klipsem</t>
  </si>
  <si>
    <t>Płyn do mycia szyb 5L typu WINDOW</t>
  </si>
  <si>
    <t>Tabletki do zmywarki "All in 1" lemon 52 szt  z funkcją soli i nabłyszczacza</t>
  </si>
  <si>
    <t>Mydło w płynie antybakteryjne i hipoalergiczne 5L Biały Jeleń</t>
  </si>
  <si>
    <t>Duck Fresh dIisc 36 ml WC Aplikator</t>
  </si>
  <si>
    <t>Rękawice długie gumowe rozm.S para</t>
  </si>
  <si>
    <t>Rękawice długie gumowe rozm.M para</t>
  </si>
  <si>
    <t>Chusteczki wyciągane w pudełku 150 szt.</t>
  </si>
  <si>
    <t>Folia aluminiowa Jumbo 44 cm x 150 m</t>
  </si>
  <si>
    <t xml:space="preserve">Folia spożywcza 29 cm x 180 m </t>
  </si>
  <si>
    <t xml:space="preserve">Papier do pieczenia 38 cm x 50 m </t>
  </si>
  <si>
    <t>Płyn do dezynfekcji 5 l</t>
  </si>
  <si>
    <t xml:space="preserve">Stalgast płyn do mycia 10 l </t>
  </si>
  <si>
    <t>Torba HD 18x4x35 1000 szt</t>
  </si>
  <si>
    <t>Suchy mop MERIDA 60 cm.</t>
  </si>
  <si>
    <t>Płyn do prania WIREK 5 l do białego</t>
  </si>
  <si>
    <t>Proszek do prania WIZIR do białego 3,825 kg</t>
  </si>
  <si>
    <t>Proszek do prania WIZIR do koloru 3,825 kg</t>
  </si>
  <si>
    <t>FROSCH Środek czyszczący do łazienki 500ml</t>
  </si>
  <si>
    <t>TOREBKA 14/4/35 1000 szt</t>
  </si>
  <si>
    <t>Papier toaletowy jumbo 120 m 2-warstwowy biały 12 rolek w opakowaniu</t>
  </si>
  <si>
    <t>Odświeżacz powietrza w aerozolu 300ml</t>
  </si>
  <si>
    <t>Lakma S 533 1 l</t>
  </si>
  <si>
    <t>WORKI, FILTRY</t>
  </si>
  <si>
    <t>Odświeżacz powietrza 300 ml soft cotton typu BRISE GLADE w sprayu</t>
  </si>
  <si>
    <t>VANISH do prania dywanów w płynie 500 ml</t>
  </si>
  <si>
    <t>ODŚWIEŻACZE POWIETRZA, ŚRODKI DO ZAMGŁAWIANIA</t>
  </si>
  <si>
    <t>GĄBKI, ŚCIERKI, ARTYKUŁY KUCHENNE</t>
  </si>
  <si>
    <t>Ręcznik kuchenny papierowy 60 m pakowany po 2 szt.</t>
  </si>
  <si>
    <t>Cleaning liquid do mycia tablic suchościeralnych 200 ml</t>
  </si>
  <si>
    <t>PROFIMAX double cleaner - mycie trudnych zabrudzeń 500 ml</t>
  </si>
  <si>
    <t>Ścierki domowe 3 szt. w opakowaniu 38cm x 40cm 
(+/- 1cm)</t>
  </si>
  <si>
    <t>Szufelka silikon i szczotka typu "leniuch"</t>
  </si>
  <si>
    <t>Szufelka silikon i zmiotka zwykła (komplet)</t>
  </si>
  <si>
    <t>Preparat do oczyszczalni ścieków kapsułki 16 szt</t>
  </si>
  <si>
    <t>Szczotka plastik żelasko/kopytko</t>
  </si>
  <si>
    <t>Ilość
(D)</t>
  </si>
  <si>
    <t>Zakup i dostarczenie środków czystości i artykułów chemicznych na potrzeby Centrum Usług Wspólnych w Gminie Żabia Wola, Szkoły Podstawowej im. Kawalerów Orderu Uśmiechu w Józefinie, Szkoły Podstawowej  im. Marii Kownackiej w Skułach, Szkoły Podstawowej im. Stefanii Dziewulskiej w Ojrzanowie, Przedszkola „Leśna Kraina” w Żabiej Woli, Żłobka Gminnego w Żabiej Woli</t>
  </si>
  <si>
    <t>Płyn do łazienki Antyosad 1 l</t>
  </si>
  <si>
    <t>Rękawice długie gumowe rozmiar L para</t>
  </si>
  <si>
    <t>Rękawice nitrylowe 100 szt. rozmiar L</t>
  </si>
  <si>
    <t>INNE</t>
  </si>
  <si>
    <t>DOMAN ORANGE rękawice nitrylowe L bezpudrowe A100</t>
  </si>
  <si>
    <t>stelaż dust 80 cm</t>
  </si>
  <si>
    <t>KARCHER worek do odkurzacza NT 22/1 Ap Te L; NT 22/1 Ap L 5 szt. w opakowaniu</t>
  </si>
  <si>
    <t>Szczotka boczna do pracy na mokro KARCHER</t>
  </si>
  <si>
    <t>Szczotka do odkurzacza KARCHER Profesional 30cm</t>
  </si>
  <si>
    <t>PLEDGE  PRONTO pianka brązowa 250ml</t>
  </si>
  <si>
    <t>Mydło w płynie Palmolive oliwkowe - zapas 500 ml</t>
  </si>
  <si>
    <t>Mydło w płynie Palmolive mleko i miód - zapas 500 ml</t>
  </si>
  <si>
    <t>Mydło w płynie Palmolive migdał - zapas 500 ml</t>
  </si>
  <si>
    <t>Mydło w płynie Palmolive czarna orchidea- zapas 500 ml</t>
  </si>
  <si>
    <t>Mop paskowy z mikrofibry min. 180 gr</t>
  </si>
  <si>
    <t>Papilotki do muffinek BIAŁE Ø 50 x H 32 ( 115 mm ) 60 szt.</t>
  </si>
  <si>
    <t>Cilit kamień i rdza żel 420g</t>
  </si>
  <si>
    <t>Folia spożywcza 45cm x 200m</t>
  </si>
  <si>
    <t>Bobina czyściwo celulozowe 2 warstwowe 200m (2 szt. w opakowaniu)</t>
  </si>
  <si>
    <t>zmiękczacz kamix 50g</t>
  </si>
  <si>
    <t>Netto na podstawie 2022 r. x 15% wzrost cen</t>
  </si>
  <si>
    <t>Brutto na podstawie 2022 r. x 15% wzrost cen</t>
  </si>
  <si>
    <t>GLOSS PROTECT PCV 5 l nabłyszczacz kamień</t>
  </si>
  <si>
    <t>GLOSS PROTECT PCV 5 l nabłyszczacz drewno</t>
  </si>
  <si>
    <t>Zapach elektryczny BRIS</t>
  </si>
  <si>
    <t>MP Proper 5 l</t>
  </si>
  <si>
    <t>Cilit zel 0,5 l</t>
  </si>
  <si>
    <t>POLISH SPORT 15.96 - 5 l.</t>
  </si>
  <si>
    <t>FLORMATIK WAX PROFIMAX 5 l.</t>
  </si>
  <si>
    <t>Tenzi OFFICE CLEAN 1 l.</t>
  </si>
  <si>
    <t>chusteczki nawilżane dla dzieci 60 - 64 szt</t>
  </si>
  <si>
    <t>Mydło DOVE zapas 0,5l</t>
  </si>
  <si>
    <t>FORMULARZ CENOWY</t>
  </si>
  <si>
    <t>załacznik nr 3</t>
  </si>
  <si>
    <r>
      <t xml:space="preserve">SP Józefina wartość całkowita
</t>
    </r>
    <r>
      <rPr>
        <b/>
        <sz val="10"/>
        <color rgb="FFFF0000"/>
        <rFont val="Arial"/>
        <family val="2"/>
        <charset val="238"/>
      </rPr>
      <t>netto</t>
    </r>
  </si>
  <si>
    <r>
      <t xml:space="preserve">SP Skuły wartość całkowita 
</t>
    </r>
    <r>
      <rPr>
        <b/>
        <sz val="10"/>
        <color rgb="FFFF0000"/>
        <rFont val="Arial"/>
        <family val="2"/>
        <charset val="238"/>
      </rPr>
      <t>netto</t>
    </r>
  </si>
  <si>
    <r>
      <t xml:space="preserve">SP Ojrzanów wartość całkowita 
</t>
    </r>
    <r>
      <rPr>
        <b/>
        <sz val="10"/>
        <color rgb="FFFF0000"/>
        <rFont val="Arial"/>
        <family val="2"/>
        <charset val="238"/>
      </rPr>
      <t>netto</t>
    </r>
  </si>
  <si>
    <r>
      <t xml:space="preserve">Przedszkole "Leśna Kraina" wartość całkowita 
</t>
    </r>
    <r>
      <rPr>
        <b/>
        <sz val="10"/>
        <color rgb="FFFF0000"/>
        <rFont val="Arial"/>
        <family val="2"/>
        <charset val="238"/>
      </rPr>
      <t>netto</t>
    </r>
  </si>
  <si>
    <r>
      <t xml:space="preserve">Żłobek Gminny wartość całkowita 
</t>
    </r>
    <r>
      <rPr>
        <b/>
        <sz val="10"/>
        <color rgb="FFFF0000"/>
        <rFont val="Arial"/>
        <family val="2"/>
        <charset val="238"/>
      </rPr>
      <t>netto</t>
    </r>
  </si>
  <si>
    <r>
      <t xml:space="preserve">CUW wartość całkowita
</t>
    </r>
    <r>
      <rPr>
        <b/>
        <sz val="10"/>
        <color rgb="FFFF0000"/>
        <rFont val="Arial"/>
        <family val="2"/>
        <charset val="238"/>
      </rPr>
      <t>netto</t>
    </r>
  </si>
  <si>
    <t>Razem netto</t>
  </si>
  <si>
    <t>Podatek VAT (.... %)</t>
  </si>
  <si>
    <t>Razem brutto</t>
  </si>
  <si>
    <t>Łacznie brutto</t>
  </si>
  <si>
    <r>
      <t xml:space="preserve">Cena jednostkowa 
</t>
    </r>
    <r>
      <rPr>
        <b/>
        <sz val="10"/>
        <color rgb="FFFF0000"/>
        <rFont val="Arial"/>
        <family val="2"/>
        <charset val="238"/>
      </rPr>
      <t>netto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</si>
</sst>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1" x14ac:knownFonts="1">
    <font>
      <sz val="10"/>
      <name val="Arial"/>
      <family val="2"/>
      <charset val="238"/>
    </font>
    <font>
      <sz val="8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12"/>
      <name val="Arial"/>
      <family val="2"/>
      <charset val="238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1"/>
      <name val="Calibri"/>
      <family val="2"/>
      <charset val="238"/>
    </font>
    <font>
      <b/>
      <sz val="22"/>
      <name val="Arial"/>
      <family val="2"/>
      <charset val="238"/>
    </font>
    <font>
      <b/>
      <sz val="10"/>
      <color rgb="FFFF0000"/>
      <name val="Arial"/>
      <family val="2"/>
      <charset val="238"/>
    </font>
  </fonts>
  <fills count="1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/>
        <bgColor indexed="64"/>
      </patternFill>
    </fill>
  </fills>
  <borders count="3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</cellStyleXfs>
  <cellXfs count="171">
    <xf numFmtId="0" fontId="0" fillId="0" borderId="0" xfId="0"/>
    <xf numFmtId="0" fontId="0" fillId="0" borderId="0" xfId="0" applyAlignment="1" applyProtection="1">
      <alignment vertical="top"/>
      <protection hidden="1"/>
    </xf>
    <xf numFmtId="0" fontId="2" fillId="0" borderId="0" xfId="0" applyFont="1" applyAlignment="1" applyProtection="1">
      <alignment horizontal="center" vertical="top"/>
      <protection hidden="1"/>
    </xf>
    <xf numFmtId="0" fontId="3" fillId="0" borderId="0" xfId="0" applyFont="1" applyAlignment="1" applyProtection="1">
      <alignment horizontal="center" vertical="top"/>
      <protection hidden="1"/>
    </xf>
    <xf numFmtId="0" fontId="2" fillId="0" borderId="0" xfId="0" applyFont="1" applyAlignment="1" applyProtection="1">
      <alignment vertical="top"/>
      <protection hidden="1"/>
    </xf>
    <xf numFmtId="0" fontId="0" fillId="0" borderId="0" xfId="0" applyProtection="1">
      <protection hidden="1"/>
    </xf>
    <xf numFmtId="0" fontId="0" fillId="0" borderId="1" xfId="0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horizontal="center" vertical="center" wrapText="1"/>
      <protection hidden="1"/>
    </xf>
    <xf numFmtId="0" fontId="0" fillId="0" borderId="1" xfId="0" applyBorder="1" applyAlignment="1" applyProtection="1">
      <alignment horizontal="left" vertical="center" wrapText="1"/>
      <protection hidden="1"/>
    </xf>
    <xf numFmtId="0" fontId="0" fillId="0" borderId="4" xfId="0" applyBorder="1" applyAlignment="1" applyProtection="1">
      <alignment horizontal="left" vertical="center" wrapText="1"/>
      <protection hidden="1"/>
    </xf>
    <xf numFmtId="0" fontId="0" fillId="0" borderId="1" xfId="0" applyBorder="1" applyAlignment="1" applyProtection="1">
      <alignment vertical="center" wrapText="1"/>
      <protection hidden="1"/>
    </xf>
    <xf numFmtId="0" fontId="0" fillId="0" borderId="0" xfId="0" applyAlignment="1" applyProtection="1">
      <alignment horizontal="left" vertical="center" wrapText="1"/>
      <protection hidden="1"/>
    </xf>
    <xf numFmtId="0" fontId="0" fillId="0" borderId="5" xfId="0" applyBorder="1" applyAlignment="1" applyProtection="1">
      <alignment horizontal="left" vertical="center" wrapText="1"/>
      <protection hidden="1"/>
    </xf>
    <xf numFmtId="0" fontId="0" fillId="0" borderId="0" xfId="0" applyAlignment="1" applyProtection="1">
      <alignment vertical="center" wrapText="1"/>
      <protection hidden="1"/>
    </xf>
    <xf numFmtId="0" fontId="0" fillId="0" borderId="5" xfId="0" applyBorder="1" applyAlignment="1" applyProtection="1">
      <alignment vertical="center" wrapText="1"/>
      <protection hidden="1"/>
    </xf>
    <xf numFmtId="0" fontId="0" fillId="0" borderId="2" xfId="0" applyBorder="1" applyAlignment="1" applyProtection="1">
      <alignment horizontal="left" vertical="center" wrapText="1"/>
      <protection hidden="1"/>
    </xf>
    <xf numFmtId="0" fontId="0" fillId="0" borderId="6" xfId="0" applyBorder="1" applyAlignment="1" applyProtection="1">
      <alignment horizontal="center" vertical="center" wrapText="1"/>
      <protection hidden="1"/>
    </xf>
    <xf numFmtId="1" fontId="2" fillId="0" borderId="0" xfId="0" applyNumberFormat="1" applyFont="1" applyAlignment="1" applyProtection="1">
      <alignment horizontal="center" vertical="top"/>
      <protection hidden="1"/>
    </xf>
    <xf numFmtId="1" fontId="2" fillId="2" borderId="0" xfId="0" applyNumberFormat="1" applyFont="1" applyFill="1" applyAlignment="1" applyProtection="1">
      <alignment horizontal="center" vertical="top"/>
      <protection hidden="1"/>
    </xf>
    <xf numFmtId="0" fontId="0" fillId="0" borderId="0" xfId="0" applyAlignment="1" applyProtection="1">
      <alignment vertical="center"/>
      <protection hidden="1"/>
    </xf>
    <xf numFmtId="0" fontId="0" fillId="0" borderId="2" xfId="0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left" vertical="center" wrapTex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1" fontId="0" fillId="4" borderId="3" xfId="0" applyNumberFormat="1" applyFill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top"/>
      <protection hidden="1"/>
    </xf>
    <xf numFmtId="0" fontId="0" fillId="10" borderId="1" xfId="0" applyFill="1" applyBorder="1" applyAlignment="1" applyProtection="1">
      <alignment horizontal="left" vertical="center" wrapText="1"/>
      <protection hidden="1"/>
    </xf>
    <xf numFmtId="0" fontId="0" fillId="0" borderId="10" xfId="0" applyBorder="1" applyAlignment="1" applyProtection="1">
      <alignment horizontal="left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vertical="center" wrapText="1"/>
      <protection hidden="1"/>
    </xf>
    <xf numFmtId="0" fontId="0" fillId="0" borderId="12" xfId="0" applyBorder="1" applyAlignment="1" applyProtection="1">
      <alignment horizontal="center" vertical="center" wrapText="1"/>
      <protection hidden="1"/>
    </xf>
    <xf numFmtId="0" fontId="0" fillId="0" borderId="12" xfId="0" applyBorder="1" applyAlignment="1" applyProtection="1">
      <alignment horizontal="left" vertical="center" wrapText="1"/>
      <protection hidden="1"/>
    </xf>
    <xf numFmtId="0" fontId="0" fillId="0" borderId="13" xfId="0" applyBorder="1" applyAlignment="1" applyProtection="1">
      <alignment horizontal="left" vertical="center" wrapText="1"/>
      <protection locked="0"/>
    </xf>
    <xf numFmtId="0" fontId="0" fillId="0" borderId="14" xfId="0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vertical="center" wrapText="1"/>
      <protection hidden="1"/>
    </xf>
    <xf numFmtId="0" fontId="0" fillId="0" borderId="12" xfId="0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horizontal="center" vertical="center"/>
      <protection hidden="1"/>
    </xf>
    <xf numFmtId="1" fontId="2" fillId="10" borderId="0" xfId="0" applyNumberFormat="1" applyFont="1" applyFill="1" applyAlignment="1" applyProtection="1">
      <alignment horizontal="center" vertical="top"/>
      <protection hidden="1"/>
    </xf>
    <xf numFmtId="0" fontId="6" fillId="0" borderId="10" xfId="0" applyFont="1" applyBorder="1" applyAlignment="1" applyProtection="1">
      <alignment horizontal="center" vertical="center"/>
      <protection hidden="1"/>
    </xf>
    <xf numFmtId="1" fontId="6" fillId="4" borderId="10" xfId="0" applyNumberFormat="1" applyFont="1" applyFill="1" applyBorder="1" applyAlignment="1" applyProtection="1">
      <alignment horizontal="center" vertical="center" wrapText="1"/>
      <protection hidden="1"/>
    </xf>
    <xf numFmtId="0" fontId="6" fillId="10" borderId="8" xfId="0" applyFont="1" applyFill="1" applyBorder="1" applyAlignment="1" applyProtection="1">
      <alignment horizontal="center" vertical="center" wrapText="1"/>
      <protection hidden="1"/>
    </xf>
    <xf numFmtId="0" fontId="6" fillId="5" borderId="15" xfId="0" applyFont="1" applyFill="1" applyBorder="1" applyAlignment="1" applyProtection="1">
      <alignment horizontal="center" vertical="center" wrapText="1"/>
      <protection hidden="1"/>
    </xf>
    <xf numFmtId="0" fontId="6" fillId="6" borderId="7" xfId="0" applyFont="1" applyFill="1" applyBorder="1" applyAlignment="1" applyProtection="1">
      <alignment horizontal="center" vertical="center" wrapText="1"/>
      <protection hidden="1"/>
    </xf>
    <xf numFmtId="0" fontId="6" fillId="7" borderId="7" xfId="0" applyFont="1" applyFill="1" applyBorder="1" applyAlignment="1" applyProtection="1">
      <alignment horizontal="center" vertical="center" wrapText="1"/>
      <protection hidden="1"/>
    </xf>
    <xf numFmtId="0" fontId="6" fillId="2" borderId="7" xfId="0" applyFont="1" applyFill="1" applyBorder="1" applyAlignment="1" applyProtection="1">
      <alignment horizontal="center" vertical="center" wrapText="1"/>
      <protection hidden="1"/>
    </xf>
    <xf numFmtId="0" fontId="6" fillId="8" borderId="7" xfId="0" applyFont="1" applyFill="1" applyBorder="1" applyAlignment="1" applyProtection="1">
      <alignment horizontal="center" vertical="center" wrapText="1"/>
      <protection hidden="1"/>
    </xf>
    <xf numFmtId="0" fontId="6" fillId="8" borderId="16" xfId="0" applyFont="1" applyFill="1" applyBorder="1" applyAlignment="1" applyProtection="1">
      <alignment horizontal="center" vertical="center" wrapText="1"/>
      <protection hidden="1"/>
    </xf>
    <xf numFmtId="0" fontId="6" fillId="9" borderId="8" xfId="0" applyFont="1" applyFill="1" applyBorder="1" applyAlignment="1" applyProtection="1">
      <alignment horizontal="center" vertical="center" wrapText="1"/>
      <protection hidden="1"/>
    </xf>
    <xf numFmtId="0" fontId="0" fillId="0" borderId="17" xfId="0" applyBorder="1" applyAlignment="1" applyProtection="1">
      <alignment horizontal="left" vertical="center" wrapText="1"/>
      <protection hidden="1"/>
    </xf>
    <xf numFmtId="0" fontId="0" fillId="0" borderId="10" xfId="0" applyBorder="1" applyAlignment="1" applyProtection="1">
      <alignment horizontal="center" vertical="center" wrapText="1"/>
      <protection hidden="1"/>
    </xf>
    <xf numFmtId="0" fontId="0" fillId="0" borderId="11" xfId="0" applyBorder="1" applyAlignment="1" applyProtection="1">
      <alignment horizontal="left" vertical="center" wrapText="1"/>
      <protection hidden="1"/>
    </xf>
    <xf numFmtId="0" fontId="0" fillId="0" borderId="0" xfId="0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2" xfId="0" applyBorder="1" applyAlignment="1" applyProtection="1">
      <alignment horizontal="left" vertical="center" wrapText="1"/>
      <protection locked="0"/>
    </xf>
    <xf numFmtId="1" fontId="0" fillId="4" borderId="0" xfId="0" applyNumberFormat="1" applyFill="1" applyAlignment="1" applyProtection="1">
      <alignment horizontal="center" vertical="center"/>
      <protection hidden="1"/>
    </xf>
    <xf numFmtId="0" fontId="0" fillId="0" borderId="2" xfId="0" applyBorder="1" applyAlignment="1" applyProtection="1">
      <alignment horizontal="center" vertical="center"/>
      <protection hidden="1"/>
    </xf>
    <xf numFmtId="0" fontId="0" fillId="0" borderId="18" xfId="0" applyBorder="1" applyAlignment="1" applyProtection="1">
      <alignment horizontal="center" vertical="center" wrapText="1"/>
      <protection locked="0"/>
    </xf>
    <xf numFmtId="0" fontId="0" fillId="10" borderId="2" xfId="0" applyFill="1" applyBorder="1" applyAlignment="1">
      <alignment vertical="center" wrapText="1"/>
    </xf>
    <xf numFmtId="0" fontId="2" fillId="10" borderId="2" xfId="0" applyFont="1" applyFill="1" applyBorder="1" applyAlignment="1" applyProtection="1">
      <alignment horizontal="left" vertical="center" wrapText="1"/>
      <protection locked="0"/>
    </xf>
    <xf numFmtId="0" fontId="2" fillId="0" borderId="2" xfId="0" applyFont="1" applyBorder="1" applyAlignment="1" applyProtection="1">
      <alignment horizontal="left" vertical="center" wrapText="1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1" fontId="0" fillId="4" borderId="17" xfId="0" applyNumberFormat="1" applyFill="1" applyBorder="1" applyAlignment="1" applyProtection="1">
      <alignment horizontal="center" vertical="center"/>
      <protection hidden="1"/>
    </xf>
    <xf numFmtId="1" fontId="0" fillId="4" borderId="21" xfId="0" applyNumberFormat="1" applyFill="1" applyBorder="1" applyAlignment="1" applyProtection="1">
      <alignment horizontal="center" vertical="center"/>
      <protection hidden="1"/>
    </xf>
    <xf numFmtId="1" fontId="0" fillId="4" borderId="18" xfId="0" applyNumberFormat="1" applyFill="1" applyBorder="1" applyAlignment="1" applyProtection="1">
      <alignment horizontal="center" vertical="center"/>
      <protection hidden="1"/>
    </xf>
    <xf numFmtId="1" fontId="0" fillId="4" borderId="16" xfId="0" applyNumberFormat="1" applyFill="1" applyBorder="1" applyAlignment="1" applyProtection="1">
      <alignment horizontal="center" vertical="center"/>
      <protection hidden="1"/>
    </xf>
    <xf numFmtId="0" fontId="2" fillId="0" borderId="9" xfId="0" applyFont="1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 wrapText="1"/>
      <protection locked="0"/>
    </xf>
    <xf numFmtId="4" fontId="3" fillId="0" borderId="8" xfId="0" applyNumberFormat="1" applyFont="1" applyBorder="1" applyAlignment="1" applyProtection="1">
      <alignment horizontal="center" vertical="top"/>
      <protection hidden="1"/>
    </xf>
    <xf numFmtId="1" fontId="0" fillId="2" borderId="26" xfId="0" applyNumberFormat="1" applyFill="1" applyBorder="1" applyAlignment="1" applyProtection="1">
      <alignment horizontal="center" vertical="center"/>
      <protection locked="0"/>
    </xf>
    <xf numFmtId="1" fontId="0" fillId="2" borderId="27" xfId="0" applyNumberFormat="1" applyFill="1" applyBorder="1" applyAlignment="1" applyProtection="1">
      <alignment horizontal="center" vertical="center"/>
      <protection locked="0"/>
    </xf>
    <xf numFmtId="1" fontId="0" fillId="2" borderId="7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alignment horizontal="center" vertical="center"/>
      <protection locked="0"/>
    </xf>
    <xf numFmtId="0" fontId="0" fillId="2" borderId="8" xfId="0" applyFill="1" applyBorder="1" applyAlignment="1" applyProtection="1">
      <alignment horizontal="center" vertical="center"/>
      <protection locked="0"/>
    </xf>
    <xf numFmtId="1" fontId="0" fillId="2" borderId="2" xfId="0" applyNumberFormat="1" applyFill="1" applyBorder="1" applyAlignment="1" applyProtection="1">
      <alignment horizontal="center" vertical="center"/>
      <protection locked="0"/>
    </xf>
    <xf numFmtId="1" fontId="0" fillId="4" borderId="2" xfId="0" applyNumberFormat="1" applyFill="1" applyBorder="1" applyAlignment="1" applyProtection="1">
      <alignment horizontal="center" vertical="center"/>
      <protection hidden="1"/>
    </xf>
    <xf numFmtId="4" fontId="8" fillId="0" borderId="0" xfId="0" applyNumberFormat="1" applyFont="1"/>
    <xf numFmtId="4" fontId="8" fillId="0" borderId="0" xfId="0" applyNumberFormat="1" applyFont="1" applyAlignment="1">
      <alignment horizontal="right" vertical="center"/>
    </xf>
    <xf numFmtId="0" fontId="0" fillId="0" borderId="0" xfId="0" applyAlignment="1" applyProtection="1">
      <alignment horizontal="right" vertical="center"/>
      <protection hidden="1"/>
    </xf>
    <xf numFmtId="0" fontId="9" fillId="0" borderId="0" xfId="0" applyFont="1" applyAlignment="1" applyProtection="1">
      <alignment horizontal="center" vertical="top"/>
      <protection hidden="1"/>
    </xf>
    <xf numFmtId="44" fontId="0" fillId="5" borderId="2" xfId="0" applyNumberFormat="1" applyFill="1" applyBorder="1" applyAlignment="1">
      <alignment horizontal="center" vertical="center"/>
    </xf>
    <xf numFmtId="44" fontId="0" fillId="6" borderId="2" xfId="0" applyNumberFormat="1" applyFill="1" applyBorder="1" applyAlignment="1">
      <alignment horizontal="center" vertical="center"/>
    </xf>
    <xf numFmtId="44" fontId="0" fillId="7" borderId="2" xfId="0" applyNumberFormat="1" applyFill="1" applyBorder="1" applyAlignment="1">
      <alignment horizontal="center" vertical="center"/>
    </xf>
    <xf numFmtId="44" fontId="0" fillId="2" borderId="2" xfId="0" applyNumberFormat="1" applyFill="1" applyBorder="1" applyAlignment="1" applyProtection="1">
      <alignment horizontal="center" vertical="center"/>
      <protection hidden="1"/>
    </xf>
    <xf numFmtId="44" fontId="0" fillId="8" borderId="2" xfId="0" applyNumberFormat="1" applyFill="1" applyBorder="1" applyAlignment="1" applyProtection="1">
      <alignment horizontal="center" vertical="center"/>
      <protection hidden="1"/>
    </xf>
    <xf numFmtId="44" fontId="0" fillId="9" borderId="2" xfId="0" applyNumberFormat="1" applyFill="1" applyBorder="1" applyAlignment="1" applyProtection="1">
      <alignment horizontal="center" vertical="center" wrapText="1"/>
      <protection hidden="1"/>
    </xf>
    <xf numFmtId="0" fontId="6" fillId="11" borderId="19" xfId="0" applyFont="1" applyFill="1" applyBorder="1" applyAlignment="1" applyProtection="1">
      <alignment vertical="center"/>
      <protection hidden="1"/>
    </xf>
    <xf numFmtId="0" fontId="6" fillId="11" borderId="19" xfId="0" applyFont="1" applyFill="1" applyBorder="1" applyAlignment="1" applyProtection="1">
      <alignment vertical="center" wrapText="1"/>
      <protection hidden="1"/>
    </xf>
    <xf numFmtId="44" fontId="0" fillId="11" borderId="2" xfId="0" applyNumberFormat="1" applyFill="1" applyBorder="1" applyAlignment="1">
      <alignment horizontal="center" vertical="center"/>
    </xf>
    <xf numFmtId="0" fontId="6" fillId="11" borderId="19" xfId="0" applyFont="1" applyFill="1" applyBorder="1" applyAlignment="1" applyProtection="1">
      <alignment horizontal="center" vertical="center"/>
      <protection locked="0"/>
    </xf>
    <xf numFmtId="44" fontId="0" fillId="11" borderId="2" xfId="0" applyNumberFormat="1" applyFill="1" applyBorder="1" applyAlignment="1" applyProtection="1">
      <alignment horizontal="center" vertical="center"/>
      <protection hidden="1"/>
    </xf>
    <xf numFmtId="44" fontId="0" fillId="11" borderId="2" xfId="0" applyNumberFormat="1" applyFill="1" applyBorder="1" applyAlignment="1" applyProtection="1">
      <alignment horizontal="center" vertical="center" wrapText="1"/>
      <protection hidden="1"/>
    </xf>
    <xf numFmtId="0" fontId="6" fillId="11" borderId="19" xfId="0" applyFont="1" applyFill="1" applyBorder="1" applyAlignment="1" applyProtection="1">
      <alignment horizontal="center" vertical="center" wrapText="1"/>
      <protection locked="0"/>
    </xf>
    <xf numFmtId="49" fontId="0" fillId="11" borderId="19" xfId="0" applyNumberFormat="1" applyFill="1" applyBorder="1" applyAlignment="1" applyProtection="1">
      <alignment horizontal="center" vertical="center"/>
      <protection hidden="1"/>
    </xf>
    <xf numFmtId="0" fontId="6" fillId="11" borderId="19" xfId="0" applyFont="1" applyFill="1" applyBorder="1" applyAlignment="1" applyProtection="1">
      <alignment horizontal="center" vertical="center"/>
      <protection hidden="1"/>
    </xf>
    <xf numFmtId="0" fontId="6" fillId="11" borderId="20" xfId="0" applyFont="1" applyFill="1" applyBorder="1" applyAlignment="1" applyProtection="1">
      <alignment horizontal="center" vertical="center"/>
      <protection hidden="1"/>
    </xf>
    <xf numFmtId="44" fontId="0" fillId="3" borderId="2" xfId="1" applyFont="1" applyFill="1" applyBorder="1" applyAlignment="1" applyProtection="1">
      <alignment horizontal="center" vertical="center" wrapText="1"/>
      <protection hidden="1"/>
    </xf>
    <xf numFmtId="0" fontId="0" fillId="5" borderId="15" xfId="0" applyFill="1" applyBorder="1" applyAlignment="1" applyProtection="1">
      <alignment horizontal="center" vertical="center" wrapText="1"/>
      <protection hidden="1"/>
    </xf>
    <xf numFmtId="1" fontId="0" fillId="6" borderId="2" xfId="0" applyNumberFormat="1" applyFill="1" applyBorder="1" applyAlignment="1" applyProtection="1">
      <alignment horizontal="center" vertical="center"/>
      <protection locked="0"/>
    </xf>
    <xf numFmtId="0" fontId="0" fillId="7" borderId="2" xfId="0" applyFill="1" applyBorder="1" applyAlignment="1" applyProtection="1">
      <alignment horizontal="center" vertical="center" wrapText="1"/>
      <protection locked="0"/>
    </xf>
    <xf numFmtId="1" fontId="0" fillId="8" borderId="2" xfId="0" applyNumberFormat="1" applyFill="1" applyBorder="1" applyAlignment="1" applyProtection="1">
      <alignment horizontal="center" vertical="center"/>
      <protection locked="0"/>
    </xf>
    <xf numFmtId="0" fontId="0" fillId="9" borderId="2" xfId="0" applyFill="1" applyBorder="1" applyAlignment="1" applyProtection="1">
      <alignment horizontal="center" vertical="center" wrapText="1"/>
      <protection locked="0"/>
    </xf>
    <xf numFmtId="1" fontId="0" fillId="9" borderId="2" xfId="0" applyNumberFormat="1" applyFill="1" applyBorder="1" applyAlignment="1" applyProtection="1">
      <alignment horizontal="center" vertical="center"/>
      <protection locked="0"/>
    </xf>
    <xf numFmtId="0" fontId="6" fillId="11" borderId="19" xfId="0" applyFont="1" applyFill="1" applyBorder="1" applyAlignment="1" applyProtection="1">
      <alignment horizontal="center" vertical="center" wrapText="1"/>
      <protection hidden="1"/>
    </xf>
    <xf numFmtId="1" fontId="0" fillId="7" borderId="2" xfId="0" applyNumberFormat="1" applyFill="1" applyBorder="1" applyAlignment="1" applyProtection="1">
      <alignment horizontal="center" vertical="center"/>
      <protection locked="0"/>
    </xf>
    <xf numFmtId="49" fontId="0" fillId="11" borderId="19" xfId="1" applyNumberFormat="1" applyFont="1" applyFill="1" applyBorder="1" applyAlignment="1" applyProtection="1">
      <alignment horizontal="center" vertical="center" wrapText="1"/>
      <protection hidden="1"/>
    </xf>
    <xf numFmtId="49" fontId="0" fillId="11" borderId="19" xfId="0" applyNumberFormat="1" applyFill="1" applyBorder="1" applyAlignment="1" applyProtection="1">
      <alignment horizontal="center" vertical="center"/>
      <protection locked="0"/>
    </xf>
    <xf numFmtId="49" fontId="0" fillId="11" borderId="19" xfId="0" applyNumberFormat="1" applyFill="1" applyBorder="1" applyAlignment="1" applyProtection="1">
      <alignment horizontal="center" vertical="center" wrapText="1"/>
      <protection hidden="1"/>
    </xf>
    <xf numFmtId="44" fontId="0" fillId="3" borderId="9" xfId="1" applyFont="1" applyFill="1" applyBorder="1" applyAlignment="1" applyProtection="1">
      <alignment horizontal="center" vertical="center" wrapText="1"/>
      <protection hidden="1"/>
    </xf>
    <xf numFmtId="1" fontId="0" fillId="6" borderId="9" xfId="0" applyNumberFormat="1" applyFill="1" applyBorder="1" applyAlignment="1" applyProtection="1">
      <alignment horizontal="center" vertical="center"/>
      <protection locked="0"/>
    </xf>
    <xf numFmtId="0" fontId="0" fillId="7" borderId="9" xfId="0" applyFill="1" applyBorder="1" applyAlignment="1" applyProtection="1">
      <alignment horizontal="center" vertical="center" wrapText="1"/>
      <protection hidden="1"/>
    </xf>
    <xf numFmtId="1" fontId="0" fillId="2" borderId="9" xfId="0" applyNumberFormat="1" applyFill="1" applyBorder="1" applyAlignment="1" applyProtection="1">
      <alignment horizontal="center" vertical="center"/>
      <protection hidden="1"/>
    </xf>
    <xf numFmtId="1" fontId="0" fillId="8" borderId="9" xfId="0" applyNumberFormat="1" applyFill="1" applyBorder="1" applyAlignment="1" applyProtection="1">
      <alignment horizontal="center" vertical="center"/>
      <protection locked="0"/>
    </xf>
    <xf numFmtId="0" fontId="0" fillId="9" borderId="9" xfId="0" applyFill="1" applyBorder="1" applyAlignment="1" applyProtection="1">
      <alignment horizontal="center" vertical="center" wrapText="1"/>
      <protection hidden="1"/>
    </xf>
    <xf numFmtId="0" fontId="0" fillId="7" borderId="2" xfId="0" applyFill="1" applyBorder="1" applyAlignment="1" applyProtection="1">
      <alignment horizontal="center" vertical="center" wrapText="1"/>
      <protection hidden="1"/>
    </xf>
    <xf numFmtId="1" fontId="0" fillId="2" borderId="2" xfId="0" applyNumberFormat="1" applyFill="1" applyBorder="1" applyAlignment="1" applyProtection="1">
      <alignment horizontal="center" vertical="center"/>
      <protection hidden="1"/>
    </xf>
    <xf numFmtId="0" fontId="0" fillId="9" borderId="2" xfId="0" applyFill="1" applyBorder="1" applyAlignment="1" applyProtection="1">
      <alignment horizontal="center" vertical="center" wrapText="1"/>
      <protection hidden="1"/>
    </xf>
    <xf numFmtId="44" fontId="0" fillId="3" borderId="8" xfId="1" applyFont="1" applyFill="1" applyBorder="1" applyAlignment="1" applyProtection="1">
      <alignment horizontal="center" vertical="center" wrapText="1"/>
      <protection hidden="1"/>
    </xf>
    <xf numFmtId="1" fontId="0" fillId="6" borderId="8" xfId="0" applyNumberFormat="1" applyFill="1" applyBorder="1" applyAlignment="1" applyProtection="1">
      <alignment horizontal="center" vertical="center"/>
      <protection locked="0"/>
    </xf>
    <xf numFmtId="0" fontId="0" fillId="7" borderId="8" xfId="0" applyFill="1" applyBorder="1" applyAlignment="1" applyProtection="1">
      <alignment horizontal="center" vertical="center" wrapText="1"/>
      <protection hidden="1"/>
    </xf>
    <xf numFmtId="1" fontId="0" fillId="2" borderId="8" xfId="0" applyNumberFormat="1" applyFill="1" applyBorder="1" applyAlignment="1" applyProtection="1">
      <alignment horizontal="center" vertical="center"/>
      <protection hidden="1"/>
    </xf>
    <xf numFmtId="1" fontId="0" fillId="8" borderId="8" xfId="0" applyNumberFormat="1" applyFill="1" applyBorder="1" applyAlignment="1" applyProtection="1">
      <alignment horizontal="center" vertical="center"/>
      <protection locked="0"/>
    </xf>
    <xf numFmtId="0" fontId="0" fillId="9" borderId="8" xfId="0" applyFill="1" applyBorder="1" applyAlignment="1" applyProtection="1">
      <alignment horizontal="center" vertical="center" wrapText="1"/>
      <protection hidden="1"/>
    </xf>
    <xf numFmtId="44" fontId="0" fillId="3" borderId="23" xfId="1" applyFont="1" applyFill="1" applyBorder="1" applyAlignment="1" applyProtection="1">
      <alignment horizontal="center" vertical="center" wrapText="1"/>
      <protection hidden="1"/>
    </xf>
    <xf numFmtId="1" fontId="0" fillId="2" borderId="23" xfId="0" applyNumberFormat="1" applyFill="1" applyBorder="1" applyAlignment="1" applyProtection="1">
      <alignment horizontal="center" vertical="center"/>
      <protection hidden="1"/>
    </xf>
    <xf numFmtId="44" fontId="0" fillId="3" borderId="24" xfId="1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 applyProtection="1">
      <alignment vertical="center"/>
      <protection hidden="1"/>
    </xf>
    <xf numFmtId="44" fontId="3" fillId="0" borderId="25" xfId="0" applyNumberFormat="1" applyFont="1" applyBorder="1" applyAlignment="1" applyProtection="1">
      <alignment vertical="center"/>
      <protection hidden="1"/>
    </xf>
    <xf numFmtId="44" fontId="3" fillId="0" borderId="0" xfId="0" applyNumberFormat="1" applyFont="1" applyBorder="1" applyAlignment="1" applyProtection="1">
      <alignment vertical="center"/>
      <protection hidden="1"/>
    </xf>
    <xf numFmtId="0" fontId="0" fillId="5" borderId="8" xfId="0" applyFill="1" applyBorder="1" applyAlignment="1" applyProtection="1">
      <alignment horizontal="center" vertical="center" wrapText="1"/>
      <protection hidden="1"/>
    </xf>
    <xf numFmtId="4" fontId="3" fillId="0" borderId="9" xfId="0" applyNumberFormat="1" applyFont="1" applyBorder="1" applyAlignment="1" applyProtection="1">
      <alignment horizontal="center" vertical="top"/>
      <protection hidden="1"/>
    </xf>
    <xf numFmtId="1" fontId="2" fillId="0" borderId="0" xfId="0" applyNumberFormat="1" applyFont="1" applyBorder="1" applyAlignment="1" applyProtection="1">
      <alignment horizontal="center" vertical="top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5" fillId="0" borderId="2" xfId="0" applyFont="1" applyBorder="1" applyAlignment="1" applyProtection="1">
      <alignment horizontal="center" vertical="center"/>
      <protection hidden="1"/>
    </xf>
    <xf numFmtId="44" fontId="3" fillId="5" borderId="18" xfId="0" applyNumberFormat="1" applyFont="1" applyFill="1" applyBorder="1" applyAlignment="1" applyProtection="1">
      <alignment horizontal="center" vertical="center"/>
      <protection hidden="1"/>
    </xf>
    <xf numFmtId="44" fontId="3" fillId="5" borderId="20" xfId="0" applyNumberFormat="1" applyFont="1" applyFill="1" applyBorder="1" applyAlignment="1" applyProtection="1">
      <alignment horizontal="center" vertical="center"/>
      <protection hidden="1"/>
    </xf>
    <xf numFmtId="44" fontId="3" fillId="12" borderId="18" xfId="0" applyNumberFormat="1" applyFont="1" applyFill="1" applyBorder="1" applyAlignment="1" applyProtection="1">
      <alignment horizontal="center" vertical="center"/>
      <protection hidden="1"/>
    </xf>
    <xf numFmtId="44" fontId="3" fillId="12" borderId="20" xfId="0" applyNumberFormat="1" applyFont="1" applyFill="1" applyBorder="1" applyAlignment="1" applyProtection="1">
      <alignment horizontal="center" vertical="center"/>
      <protection hidden="1"/>
    </xf>
    <xf numFmtId="44" fontId="3" fillId="13" borderId="18" xfId="0" applyNumberFormat="1" applyFont="1" applyFill="1" applyBorder="1" applyAlignment="1" applyProtection="1">
      <alignment horizontal="center" vertical="center"/>
      <protection hidden="1"/>
    </xf>
    <xf numFmtId="44" fontId="3" fillId="13" borderId="20" xfId="0" applyNumberFormat="1" applyFont="1" applyFill="1" applyBorder="1" applyAlignment="1" applyProtection="1">
      <alignment horizontal="center" vertical="center"/>
      <protection hidden="1"/>
    </xf>
    <xf numFmtId="44" fontId="3" fillId="2" borderId="18" xfId="0" applyNumberFormat="1" applyFont="1" applyFill="1" applyBorder="1" applyAlignment="1" applyProtection="1">
      <alignment horizontal="center" vertical="center"/>
      <protection hidden="1"/>
    </xf>
    <xf numFmtId="44" fontId="3" fillId="2" borderId="20" xfId="0" applyNumberFormat="1" applyFont="1" applyFill="1" applyBorder="1" applyAlignment="1" applyProtection="1">
      <alignment horizontal="center" vertical="center"/>
      <protection hidden="1"/>
    </xf>
    <xf numFmtId="44" fontId="3" fillId="8" borderId="18" xfId="0" applyNumberFormat="1" applyFont="1" applyFill="1" applyBorder="1" applyAlignment="1" applyProtection="1">
      <alignment horizontal="center" vertical="center"/>
      <protection hidden="1"/>
    </xf>
    <xf numFmtId="0" fontId="3" fillId="0" borderId="2" xfId="0" applyFont="1" applyBorder="1" applyAlignment="1" applyProtection="1">
      <alignment horizontal="center" vertical="top"/>
      <protection hidden="1"/>
    </xf>
    <xf numFmtId="0" fontId="4" fillId="0" borderId="0" xfId="0" applyFont="1" applyAlignment="1" applyProtection="1">
      <alignment horizontal="center" vertical="top"/>
      <protection hidden="1"/>
    </xf>
    <xf numFmtId="0" fontId="5" fillId="0" borderId="0" xfId="0" applyFont="1" applyAlignment="1" applyProtection="1">
      <alignment horizontal="center" vertical="center" wrapText="1"/>
      <protection hidden="1"/>
    </xf>
    <xf numFmtId="44" fontId="6" fillId="5" borderId="18" xfId="0" applyNumberFormat="1" applyFont="1" applyFill="1" applyBorder="1" applyAlignment="1">
      <alignment horizontal="center" vertical="center"/>
    </xf>
    <xf numFmtId="44" fontId="6" fillId="5" borderId="20" xfId="0" applyNumberFormat="1" applyFont="1" applyFill="1" applyBorder="1" applyAlignment="1">
      <alignment horizontal="center" vertical="center"/>
    </xf>
    <xf numFmtId="44" fontId="2" fillId="0" borderId="22" xfId="0" applyNumberFormat="1" applyFont="1" applyBorder="1" applyAlignment="1" applyProtection="1">
      <alignment horizontal="center" vertical="center"/>
      <protection hidden="1"/>
    </xf>
    <xf numFmtId="44" fontId="2" fillId="0" borderId="23" xfId="0" applyNumberFormat="1" applyFont="1" applyBorder="1" applyAlignment="1" applyProtection="1">
      <alignment horizontal="center" vertical="center"/>
      <protection hidden="1"/>
    </xf>
    <xf numFmtId="44" fontId="2" fillId="0" borderId="18" xfId="0" applyNumberFormat="1" applyFont="1" applyBorder="1" applyAlignment="1" applyProtection="1">
      <alignment horizontal="center" vertical="center"/>
      <protection hidden="1"/>
    </xf>
    <xf numFmtId="44" fontId="2" fillId="0" borderId="20" xfId="0" applyNumberFormat="1" applyFont="1" applyBorder="1" applyAlignment="1" applyProtection="1">
      <alignment horizontal="center" vertical="center"/>
      <protection hidden="1"/>
    </xf>
    <xf numFmtId="44" fontId="2" fillId="0" borderId="9" xfId="0" applyNumberFormat="1" applyFont="1" applyBorder="1" applyAlignment="1" applyProtection="1">
      <alignment horizontal="center" vertical="center"/>
      <protection hidden="1"/>
    </xf>
    <xf numFmtId="44" fontId="2" fillId="0" borderId="8" xfId="0" applyNumberFormat="1" applyFont="1" applyBorder="1" applyAlignment="1" applyProtection="1">
      <alignment horizontal="center" vertical="center"/>
      <protection hidden="1"/>
    </xf>
    <xf numFmtId="44" fontId="3" fillId="11" borderId="18" xfId="0" applyNumberFormat="1" applyFont="1" applyFill="1" applyBorder="1" applyAlignment="1" applyProtection="1">
      <alignment horizontal="center" vertical="center"/>
      <protection hidden="1"/>
    </xf>
    <xf numFmtId="44" fontId="3" fillId="11" borderId="19" xfId="0" applyNumberFormat="1" applyFont="1" applyFill="1" applyBorder="1" applyAlignment="1" applyProtection="1">
      <alignment horizontal="center" vertical="center"/>
      <protection hidden="1"/>
    </xf>
    <xf numFmtId="44" fontId="3" fillId="11" borderId="20" xfId="0" applyNumberFormat="1" applyFont="1" applyFill="1" applyBorder="1" applyAlignment="1" applyProtection="1">
      <alignment horizontal="center" vertical="center"/>
      <protection hidden="1"/>
    </xf>
    <xf numFmtId="44" fontId="2" fillId="0" borderId="2" xfId="0" applyNumberFormat="1" applyFont="1" applyBorder="1" applyAlignment="1" applyProtection="1">
      <alignment horizontal="center" vertical="center"/>
      <protection hidden="1"/>
    </xf>
    <xf numFmtId="44" fontId="5" fillId="11" borderId="18" xfId="0" applyNumberFormat="1" applyFont="1" applyFill="1" applyBorder="1" applyAlignment="1" applyProtection="1">
      <alignment horizontal="center" vertical="center"/>
      <protection hidden="1"/>
    </xf>
    <xf numFmtId="44" fontId="5" fillId="11" borderId="20" xfId="0" applyNumberFormat="1" applyFont="1" applyFill="1" applyBorder="1" applyAlignment="1" applyProtection="1">
      <alignment horizontal="center" vertical="center"/>
      <protection hidden="1"/>
    </xf>
    <xf numFmtId="0" fontId="6" fillId="11" borderId="18" xfId="0" applyFont="1" applyFill="1" applyBorder="1" applyAlignment="1" applyProtection="1">
      <alignment horizontal="center" vertical="center"/>
      <protection hidden="1"/>
    </xf>
    <xf numFmtId="0" fontId="6" fillId="11" borderId="19" xfId="0" applyFont="1" applyFill="1" applyBorder="1" applyAlignment="1" applyProtection="1">
      <alignment horizontal="center" vertical="center"/>
      <protection hidden="1"/>
    </xf>
    <xf numFmtId="0" fontId="2" fillId="0" borderId="24" xfId="0" applyFont="1" applyBorder="1" applyAlignment="1" applyProtection="1">
      <alignment horizontal="left" vertical="center" wrapText="1"/>
      <protection locked="0"/>
    </xf>
    <xf numFmtId="0" fontId="2" fillId="0" borderId="19" xfId="0" applyFont="1" applyBorder="1" applyAlignment="1" applyProtection="1">
      <alignment horizontal="left" vertical="center" wrapText="1"/>
      <protection locked="0"/>
    </xf>
    <xf numFmtId="0" fontId="0" fillId="0" borderId="28" xfId="0" applyBorder="1" applyAlignment="1" applyProtection="1">
      <alignment horizontal="left" vertical="center" wrapText="1"/>
      <protection locked="0"/>
    </xf>
    <xf numFmtId="0" fontId="0" fillId="0" borderId="19" xfId="0" applyBorder="1" applyAlignment="1" applyProtection="1">
      <alignment horizontal="left" vertical="center" wrapText="1"/>
      <protection locked="0"/>
    </xf>
    <xf numFmtId="0" fontId="2" fillId="0" borderId="25" xfId="0" applyFont="1" applyBorder="1" applyAlignment="1" applyProtection="1">
      <alignment horizontal="left" vertical="center" wrapText="1"/>
      <protection locked="0"/>
    </xf>
    <xf numFmtId="0" fontId="0" fillId="0" borderId="20" xfId="0" applyBorder="1" applyAlignment="1" applyProtection="1">
      <alignment horizontal="left" vertical="center" wrapText="1"/>
      <protection locked="0"/>
    </xf>
    <xf numFmtId="0" fontId="2" fillId="0" borderId="20" xfId="0" applyFont="1" applyBorder="1" applyAlignment="1" applyProtection="1">
      <alignment vertical="top"/>
      <protection locked="0"/>
    </xf>
    <xf numFmtId="0" fontId="2" fillId="0" borderId="29" xfId="0" applyFont="1" applyBorder="1" applyAlignment="1" applyProtection="1">
      <alignment vertical="top"/>
      <protection locked="0"/>
    </xf>
    <xf numFmtId="44" fontId="3" fillId="8" borderId="19" xfId="0" applyNumberFormat="1" applyFont="1" applyFill="1" applyBorder="1" applyAlignment="1" applyProtection="1">
      <alignment horizontal="center" vertical="center"/>
      <protection hidden="1"/>
    </xf>
    <xf numFmtId="44" fontId="3" fillId="9" borderId="2" xfId="0" applyNumberFormat="1" applyFont="1" applyFill="1" applyBorder="1" applyAlignment="1" applyProtection="1">
      <alignment horizontal="center" vertical="center"/>
      <protection hidden="1"/>
    </xf>
    <xf numFmtId="44" fontId="0" fillId="9" borderId="2" xfId="0" applyNumberFormat="1" applyFill="1" applyBorder="1" applyAlignment="1" applyProtection="1">
      <alignment horizontal="center" vertical="center"/>
      <protection hidden="1"/>
    </xf>
  </cellXfs>
  <cellStyles count="3">
    <cellStyle name="Currency" xfId="1" builtinId="4"/>
    <cellStyle name="Normal" xfId="0" builtinId="0"/>
    <cellStyle name="Walutowy 2" xfId="2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09"/>
  <sheetViews>
    <sheetView tabSelected="1" view="pageBreakPreview" zoomScale="80" zoomScaleNormal="70" zoomScaleSheetLayoutView="80" workbookViewId="0">
      <selection activeCell="P175" sqref="P175:Q175"/>
    </sheetView>
  </sheetViews>
  <sheetFormatPr defaultColWidth="11.7109375" defaultRowHeight="24.95" customHeight="1" x14ac:dyDescent="0.2"/>
  <cols>
    <col min="1" max="1" width="4.7109375" style="2" customWidth="1"/>
    <col min="2" max="2" width="66.7109375" style="4" customWidth="1"/>
    <col min="3" max="3" width="7.140625" style="4" customWidth="1"/>
    <col min="4" max="4" width="7.7109375" style="18" customWidth="1"/>
    <col min="5" max="5" width="13.85546875" style="18" customWidth="1"/>
    <col min="6" max="6" width="11.7109375" style="19" customWidth="1"/>
    <col min="7" max="7" width="12.7109375" style="19" customWidth="1"/>
    <col min="8" max="8" width="11.7109375" style="1" customWidth="1"/>
    <col min="9" max="9" width="13.7109375" style="1" customWidth="1"/>
    <col min="10" max="10" width="11.85546875" style="1" customWidth="1"/>
    <col min="11" max="11" width="13.7109375" style="1" customWidth="1"/>
    <col min="12" max="12" width="13.28515625" style="1" customWidth="1"/>
    <col min="13" max="13" width="14" style="1" customWidth="1"/>
    <col min="14" max="14" width="11.7109375" style="1" customWidth="1"/>
    <col min="15" max="15" width="13.28515625" style="1" customWidth="1"/>
    <col min="16" max="17" width="11.7109375" style="1" customWidth="1"/>
    <col min="18" max="18" width="5.85546875" style="1" customWidth="1"/>
    <col min="19" max="19" width="11.7109375" style="1"/>
    <col min="20" max="20" width="13.42578125" style="1" customWidth="1"/>
    <col min="21" max="21" width="14.7109375" style="1" customWidth="1"/>
    <col min="22" max="16384" width="11.7109375" style="1"/>
  </cols>
  <sheetData>
    <row r="1" spans="1:17" ht="24.75" customHeight="1" x14ac:dyDescent="0.2">
      <c r="D1" s="36"/>
      <c r="E1" s="24"/>
      <c r="N1" s="142" t="s">
        <v>186</v>
      </c>
      <c r="O1" s="142"/>
      <c r="P1" s="142"/>
      <c r="Q1" s="142"/>
    </row>
    <row r="2" spans="1:17" ht="39" customHeight="1" x14ac:dyDescent="0.2">
      <c r="A2" s="143" t="s">
        <v>152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</row>
    <row r="3" spans="1:17" ht="16.5" customHeight="1" x14ac:dyDescent="0.2">
      <c r="B3" s="77"/>
      <c r="C3" s="3"/>
      <c r="D3" s="3"/>
      <c r="E3" s="3"/>
    </row>
    <row r="4" spans="1:17" ht="31.5" customHeight="1" x14ac:dyDescent="0.2">
      <c r="A4" s="130" t="s">
        <v>185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</row>
    <row r="5" spans="1:17" ht="11.25" customHeight="1" x14ac:dyDescent="0.2">
      <c r="D5" s="5"/>
      <c r="E5" s="5"/>
    </row>
    <row r="6" spans="1:17" ht="87.75" customHeight="1" x14ac:dyDescent="0.2">
      <c r="A6" s="37" t="s">
        <v>0</v>
      </c>
      <c r="B6" s="37" t="s">
        <v>1</v>
      </c>
      <c r="C6" s="37" t="s">
        <v>2</v>
      </c>
      <c r="D6" s="38" t="s">
        <v>151</v>
      </c>
      <c r="E6" s="39" t="s">
        <v>197</v>
      </c>
      <c r="F6" s="40" t="s">
        <v>7</v>
      </c>
      <c r="G6" s="40" t="s">
        <v>187</v>
      </c>
      <c r="H6" s="41" t="s">
        <v>8</v>
      </c>
      <c r="I6" s="41" t="s">
        <v>188</v>
      </c>
      <c r="J6" s="42" t="s">
        <v>9</v>
      </c>
      <c r="K6" s="42" t="s">
        <v>189</v>
      </c>
      <c r="L6" s="43" t="s">
        <v>11</v>
      </c>
      <c r="M6" s="43" t="s">
        <v>190</v>
      </c>
      <c r="N6" s="44" t="s">
        <v>12</v>
      </c>
      <c r="O6" s="45" t="s">
        <v>191</v>
      </c>
      <c r="P6" s="46" t="s">
        <v>10</v>
      </c>
      <c r="Q6" s="46" t="s">
        <v>192</v>
      </c>
    </row>
    <row r="7" spans="1:17" ht="19.5" customHeight="1" x14ac:dyDescent="0.2">
      <c r="A7" s="158" t="s">
        <v>32</v>
      </c>
      <c r="B7" s="159"/>
      <c r="C7" s="159"/>
      <c r="D7" s="84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3"/>
    </row>
    <row r="8" spans="1:17" ht="25.5" x14ac:dyDescent="0.2">
      <c r="A8" s="29">
        <v>1</v>
      </c>
      <c r="B8" s="47" t="s">
        <v>135</v>
      </c>
      <c r="C8" s="29" t="s">
        <v>3</v>
      </c>
      <c r="D8" s="60">
        <f t="shared" ref="D8:D15" si="0">F8+H8+J8+L8+N8+P8</f>
        <v>695</v>
      </c>
      <c r="E8" s="94"/>
      <c r="F8" s="95">
        <v>300</v>
      </c>
      <c r="G8" s="78">
        <f>F8*E8</f>
        <v>0</v>
      </c>
      <c r="H8" s="96">
        <v>20</v>
      </c>
      <c r="I8" s="79">
        <f>H8*E8</f>
        <v>0</v>
      </c>
      <c r="J8" s="97">
        <v>300</v>
      </c>
      <c r="K8" s="80">
        <f>J8*E8</f>
        <v>0</v>
      </c>
      <c r="L8" s="67">
        <v>60</v>
      </c>
      <c r="M8" s="81">
        <f>L8*E8</f>
        <v>0</v>
      </c>
      <c r="N8" s="98">
        <v>15</v>
      </c>
      <c r="O8" s="82">
        <f>N8*E8</f>
        <v>0</v>
      </c>
      <c r="P8" s="99">
        <v>0</v>
      </c>
      <c r="Q8" s="83">
        <f>P8*E8</f>
        <v>0</v>
      </c>
    </row>
    <row r="9" spans="1:17" ht="30.6" customHeight="1" x14ac:dyDescent="0.2">
      <c r="A9" s="7">
        <f t="shared" ref="A9:A15" si="1">A8+1</f>
        <v>2</v>
      </c>
      <c r="B9" s="8" t="s">
        <v>16</v>
      </c>
      <c r="C9" s="7" t="s">
        <v>3</v>
      </c>
      <c r="D9" s="23">
        <f t="shared" si="0"/>
        <v>230</v>
      </c>
      <c r="E9" s="94"/>
      <c r="F9" s="95">
        <v>100</v>
      </c>
      <c r="G9" s="78">
        <f t="shared" ref="G9:G72" si="2">F9*E9</f>
        <v>0</v>
      </c>
      <c r="H9" s="96">
        <v>0</v>
      </c>
      <c r="I9" s="79">
        <f t="shared" ref="I9:I72" si="3">H9*E9</f>
        <v>0</v>
      </c>
      <c r="J9" s="97">
        <v>50</v>
      </c>
      <c r="K9" s="80">
        <f t="shared" ref="K9:K72" si="4">J9*E9</f>
        <v>0</v>
      </c>
      <c r="L9" s="68">
        <v>0</v>
      </c>
      <c r="M9" s="81">
        <f t="shared" ref="M9:M72" si="5">L9*E9</f>
        <v>0</v>
      </c>
      <c r="N9" s="98">
        <v>0</v>
      </c>
      <c r="O9" s="82">
        <f t="shared" ref="O9:O72" si="6">N9*E9</f>
        <v>0</v>
      </c>
      <c r="P9" s="99">
        <v>80</v>
      </c>
      <c r="Q9" s="83">
        <f t="shared" ref="Q9:Q72" si="7">P9*E9</f>
        <v>0</v>
      </c>
    </row>
    <row r="10" spans="1:17" ht="24.95" customHeight="1" x14ac:dyDescent="0.2">
      <c r="A10" s="7">
        <f t="shared" si="1"/>
        <v>3</v>
      </c>
      <c r="B10" s="25" t="s">
        <v>143</v>
      </c>
      <c r="C10" s="7" t="s">
        <v>3</v>
      </c>
      <c r="D10" s="23">
        <f t="shared" si="0"/>
        <v>105</v>
      </c>
      <c r="E10" s="94"/>
      <c r="F10" s="95">
        <v>40</v>
      </c>
      <c r="G10" s="78">
        <f t="shared" si="2"/>
        <v>0</v>
      </c>
      <c r="H10" s="96">
        <v>0</v>
      </c>
      <c r="I10" s="79">
        <f t="shared" si="3"/>
        <v>0</v>
      </c>
      <c r="J10" s="97">
        <v>20</v>
      </c>
      <c r="K10" s="80">
        <f t="shared" si="4"/>
        <v>0</v>
      </c>
      <c r="L10" s="68">
        <v>25</v>
      </c>
      <c r="M10" s="81">
        <f t="shared" si="5"/>
        <v>0</v>
      </c>
      <c r="N10" s="98">
        <v>0</v>
      </c>
      <c r="O10" s="82">
        <f t="shared" si="6"/>
        <v>0</v>
      </c>
      <c r="P10" s="99">
        <v>20</v>
      </c>
      <c r="Q10" s="83">
        <f t="shared" si="7"/>
        <v>0</v>
      </c>
    </row>
    <row r="11" spans="1:17" ht="24.6" customHeight="1" x14ac:dyDescent="0.2">
      <c r="A11" s="7">
        <f t="shared" si="1"/>
        <v>4</v>
      </c>
      <c r="B11" s="8" t="s">
        <v>15</v>
      </c>
      <c r="C11" s="7" t="s">
        <v>3</v>
      </c>
      <c r="D11" s="23">
        <f t="shared" si="0"/>
        <v>300</v>
      </c>
      <c r="E11" s="94"/>
      <c r="F11" s="95">
        <v>300</v>
      </c>
      <c r="G11" s="78">
        <f t="shared" si="2"/>
        <v>0</v>
      </c>
      <c r="H11" s="96">
        <v>0</v>
      </c>
      <c r="I11" s="79">
        <f t="shared" si="3"/>
        <v>0</v>
      </c>
      <c r="J11" s="97">
        <v>0</v>
      </c>
      <c r="K11" s="80">
        <f t="shared" si="4"/>
        <v>0</v>
      </c>
      <c r="L11" s="68">
        <v>0</v>
      </c>
      <c r="M11" s="81">
        <f t="shared" si="5"/>
        <v>0</v>
      </c>
      <c r="N11" s="98">
        <v>0</v>
      </c>
      <c r="O11" s="82">
        <f t="shared" si="6"/>
        <v>0</v>
      </c>
      <c r="P11" s="99">
        <v>0</v>
      </c>
      <c r="Q11" s="83">
        <f t="shared" si="7"/>
        <v>0</v>
      </c>
    </row>
    <row r="12" spans="1:17" ht="24.6" customHeight="1" x14ac:dyDescent="0.2">
      <c r="A12" s="7">
        <f t="shared" si="1"/>
        <v>5</v>
      </c>
      <c r="B12" s="8" t="s">
        <v>14</v>
      </c>
      <c r="C12" s="7" t="s">
        <v>3</v>
      </c>
      <c r="D12" s="23">
        <f t="shared" si="0"/>
        <v>400</v>
      </c>
      <c r="E12" s="94"/>
      <c r="F12" s="95">
        <v>0</v>
      </c>
      <c r="G12" s="78">
        <f t="shared" si="2"/>
        <v>0</v>
      </c>
      <c r="H12" s="96">
        <v>400</v>
      </c>
      <c r="I12" s="79">
        <f t="shared" si="3"/>
        <v>0</v>
      </c>
      <c r="J12" s="97">
        <v>0</v>
      </c>
      <c r="K12" s="80">
        <f t="shared" si="4"/>
        <v>0</v>
      </c>
      <c r="L12" s="68">
        <v>0</v>
      </c>
      <c r="M12" s="81">
        <f t="shared" si="5"/>
        <v>0</v>
      </c>
      <c r="N12" s="98">
        <v>0</v>
      </c>
      <c r="O12" s="82">
        <f t="shared" si="6"/>
        <v>0</v>
      </c>
      <c r="P12" s="99">
        <v>0</v>
      </c>
      <c r="Q12" s="83">
        <f t="shared" si="7"/>
        <v>0</v>
      </c>
    </row>
    <row r="13" spans="1:17" ht="24.6" customHeight="1" x14ac:dyDescent="0.2">
      <c r="A13" s="7">
        <f t="shared" si="1"/>
        <v>6</v>
      </c>
      <c r="B13" s="9" t="s">
        <v>13</v>
      </c>
      <c r="C13" s="7" t="s">
        <v>3</v>
      </c>
      <c r="D13" s="23">
        <f t="shared" si="0"/>
        <v>2900</v>
      </c>
      <c r="E13" s="94"/>
      <c r="F13" s="95">
        <v>100</v>
      </c>
      <c r="G13" s="78">
        <f t="shared" si="2"/>
        <v>0</v>
      </c>
      <c r="H13" s="96">
        <v>300</v>
      </c>
      <c r="I13" s="79">
        <f t="shared" si="3"/>
        <v>0</v>
      </c>
      <c r="J13" s="97">
        <v>100</v>
      </c>
      <c r="K13" s="80">
        <f t="shared" si="4"/>
        <v>0</v>
      </c>
      <c r="L13" s="68">
        <v>2000</v>
      </c>
      <c r="M13" s="81">
        <f t="shared" si="5"/>
        <v>0</v>
      </c>
      <c r="N13" s="98">
        <v>100</v>
      </c>
      <c r="O13" s="82">
        <f t="shared" si="6"/>
        <v>0</v>
      </c>
      <c r="P13" s="99">
        <v>300</v>
      </c>
      <c r="Q13" s="83">
        <f t="shared" si="7"/>
        <v>0</v>
      </c>
    </row>
    <row r="14" spans="1:17" ht="29.45" customHeight="1" x14ac:dyDescent="0.2">
      <c r="A14" s="7">
        <f t="shared" si="1"/>
        <v>7</v>
      </c>
      <c r="B14" s="8" t="s">
        <v>17</v>
      </c>
      <c r="C14" s="7" t="s">
        <v>4</v>
      </c>
      <c r="D14" s="23">
        <f t="shared" si="0"/>
        <v>50</v>
      </c>
      <c r="E14" s="94"/>
      <c r="F14" s="95">
        <v>10</v>
      </c>
      <c r="G14" s="78">
        <f t="shared" si="2"/>
        <v>0</v>
      </c>
      <c r="H14" s="96">
        <v>0</v>
      </c>
      <c r="I14" s="79">
        <f t="shared" si="3"/>
        <v>0</v>
      </c>
      <c r="J14" s="97">
        <v>40</v>
      </c>
      <c r="K14" s="80">
        <f t="shared" si="4"/>
        <v>0</v>
      </c>
      <c r="L14" s="68">
        <v>0</v>
      </c>
      <c r="M14" s="81">
        <f t="shared" si="5"/>
        <v>0</v>
      </c>
      <c r="N14" s="98">
        <v>0</v>
      </c>
      <c r="O14" s="82">
        <f t="shared" si="6"/>
        <v>0</v>
      </c>
      <c r="P14" s="99">
        <v>0</v>
      </c>
      <c r="Q14" s="83">
        <f t="shared" si="7"/>
        <v>0</v>
      </c>
    </row>
    <row r="15" spans="1:17" ht="29.45" customHeight="1" x14ac:dyDescent="0.2">
      <c r="A15" s="48">
        <f t="shared" si="1"/>
        <v>8</v>
      </c>
      <c r="B15" s="26" t="s">
        <v>122</v>
      </c>
      <c r="C15" s="27" t="s">
        <v>4</v>
      </c>
      <c r="D15" s="61">
        <f t="shared" si="0"/>
        <v>210</v>
      </c>
      <c r="E15" s="94"/>
      <c r="F15" s="95">
        <v>0</v>
      </c>
      <c r="G15" s="78">
        <f t="shared" si="2"/>
        <v>0</v>
      </c>
      <c r="H15" s="96">
        <v>0</v>
      </c>
      <c r="I15" s="79">
        <f t="shared" si="3"/>
        <v>0</v>
      </c>
      <c r="J15" s="97">
        <v>30</v>
      </c>
      <c r="K15" s="80">
        <f t="shared" si="4"/>
        <v>0</v>
      </c>
      <c r="L15" s="69">
        <v>130</v>
      </c>
      <c r="M15" s="81">
        <f t="shared" si="5"/>
        <v>0</v>
      </c>
      <c r="N15" s="98">
        <v>50</v>
      </c>
      <c r="O15" s="82">
        <f t="shared" si="6"/>
        <v>0</v>
      </c>
      <c r="P15" s="99">
        <v>0</v>
      </c>
      <c r="Q15" s="83">
        <f t="shared" si="7"/>
        <v>0</v>
      </c>
    </row>
    <row r="16" spans="1:17" ht="21" customHeight="1" x14ac:dyDescent="0.2">
      <c r="A16" s="158" t="s">
        <v>138</v>
      </c>
      <c r="B16" s="159"/>
      <c r="C16" s="159"/>
      <c r="D16" s="84"/>
      <c r="E16" s="92"/>
      <c r="F16" s="92"/>
      <c r="G16" s="86"/>
      <c r="H16" s="87"/>
      <c r="I16" s="86"/>
      <c r="J16" s="87"/>
      <c r="K16" s="86"/>
      <c r="L16" s="87"/>
      <c r="M16" s="88"/>
      <c r="N16" s="87"/>
      <c r="O16" s="88"/>
      <c r="P16" s="87"/>
      <c r="Q16" s="89"/>
    </row>
    <row r="17" spans="1:17" ht="24.6" customHeight="1" x14ac:dyDescent="0.2">
      <c r="A17" s="34">
        <f>A15+1</f>
        <v>9</v>
      </c>
      <c r="B17" s="30" t="s">
        <v>20</v>
      </c>
      <c r="C17" s="34" t="s">
        <v>3</v>
      </c>
      <c r="D17" s="60">
        <f t="shared" ref="D17:D22" si="8">F17+H17+J17+L17+N17+P17</f>
        <v>176</v>
      </c>
      <c r="E17" s="94"/>
      <c r="F17" s="95">
        <v>80</v>
      </c>
      <c r="G17" s="78">
        <f t="shared" si="2"/>
        <v>0</v>
      </c>
      <c r="H17" s="96">
        <v>10</v>
      </c>
      <c r="I17" s="79">
        <f t="shared" si="3"/>
        <v>0</v>
      </c>
      <c r="J17" s="97">
        <v>40</v>
      </c>
      <c r="K17" s="80">
        <f t="shared" si="4"/>
        <v>0</v>
      </c>
      <c r="L17" s="67">
        <v>12</v>
      </c>
      <c r="M17" s="81">
        <f t="shared" si="5"/>
        <v>0</v>
      </c>
      <c r="N17" s="98">
        <v>30</v>
      </c>
      <c r="O17" s="82">
        <f t="shared" si="6"/>
        <v>0</v>
      </c>
      <c r="P17" s="99">
        <v>4</v>
      </c>
      <c r="Q17" s="83">
        <f t="shared" si="7"/>
        <v>0</v>
      </c>
    </row>
    <row r="18" spans="1:17" ht="24.6" customHeight="1" x14ac:dyDescent="0.2">
      <c r="A18" s="6">
        <f>A17+1</f>
        <v>10</v>
      </c>
      <c r="B18" s="8" t="s">
        <v>19</v>
      </c>
      <c r="C18" s="6" t="s">
        <v>3</v>
      </c>
      <c r="D18" s="23">
        <f t="shared" si="8"/>
        <v>420</v>
      </c>
      <c r="E18" s="94"/>
      <c r="F18" s="95">
        <v>160</v>
      </c>
      <c r="G18" s="78">
        <f t="shared" si="2"/>
        <v>0</v>
      </c>
      <c r="H18" s="96">
        <v>30</v>
      </c>
      <c r="I18" s="79">
        <f t="shared" si="3"/>
        <v>0</v>
      </c>
      <c r="J18" s="97">
        <v>50</v>
      </c>
      <c r="K18" s="80">
        <f t="shared" si="4"/>
        <v>0</v>
      </c>
      <c r="L18" s="68">
        <v>60</v>
      </c>
      <c r="M18" s="81">
        <f t="shared" si="5"/>
        <v>0</v>
      </c>
      <c r="N18" s="98">
        <v>120</v>
      </c>
      <c r="O18" s="82">
        <f t="shared" si="6"/>
        <v>0</v>
      </c>
      <c r="P18" s="99">
        <v>0</v>
      </c>
      <c r="Q18" s="83">
        <f t="shared" si="7"/>
        <v>0</v>
      </c>
    </row>
    <row r="19" spans="1:17" ht="24.6" customHeight="1" x14ac:dyDescent="0.2">
      <c r="A19" s="6">
        <f t="shared" ref="A19:A22" si="9">A18+1</f>
        <v>11</v>
      </c>
      <c r="B19" s="8" t="s">
        <v>18</v>
      </c>
      <c r="C19" s="6" t="s">
        <v>3</v>
      </c>
      <c r="D19" s="23">
        <f t="shared" si="8"/>
        <v>280</v>
      </c>
      <c r="E19" s="94"/>
      <c r="F19" s="95">
        <v>80</v>
      </c>
      <c r="G19" s="78">
        <f t="shared" si="2"/>
        <v>0</v>
      </c>
      <c r="H19" s="96">
        <v>60</v>
      </c>
      <c r="I19" s="79">
        <f t="shared" si="3"/>
        <v>0</v>
      </c>
      <c r="J19" s="97">
        <v>50</v>
      </c>
      <c r="K19" s="80">
        <f t="shared" si="4"/>
        <v>0</v>
      </c>
      <c r="L19" s="68">
        <v>50</v>
      </c>
      <c r="M19" s="81">
        <f t="shared" si="5"/>
        <v>0</v>
      </c>
      <c r="N19" s="98">
        <v>30</v>
      </c>
      <c r="O19" s="82">
        <f t="shared" si="6"/>
        <v>0</v>
      </c>
      <c r="P19" s="99">
        <v>10</v>
      </c>
      <c r="Q19" s="83">
        <f t="shared" si="7"/>
        <v>0</v>
      </c>
    </row>
    <row r="20" spans="1:17" ht="25.5" x14ac:dyDescent="0.2">
      <c r="A20" s="6">
        <f t="shared" si="9"/>
        <v>12</v>
      </c>
      <c r="B20" s="8" t="s">
        <v>21</v>
      </c>
      <c r="C20" s="6" t="s">
        <v>3</v>
      </c>
      <c r="D20" s="23">
        <f t="shared" si="8"/>
        <v>5</v>
      </c>
      <c r="E20" s="94"/>
      <c r="F20" s="95">
        <v>0</v>
      </c>
      <c r="G20" s="78">
        <f t="shared" si="2"/>
        <v>0</v>
      </c>
      <c r="H20" s="96">
        <v>0</v>
      </c>
      <c r="I20" s="79">
        <f t="shared" si="3"/>
        <v>0</v>
      </c>
      <c r="J20" s="97">
        <v>1</v>
      </c>
      <c r="K20" s="80">
        <f t="shared" si="4"/>
        <v>0</v>
      </c>
      <c r="L20" s="68">
        <v>4</v>
      </c>
      <c r="M20" s="81">
        <f t="shared" si="5"/>
        <v>0</v>
      </c>
      <c r="N20" s="98">
        <v>0</v>
      </c>
      <c r="O20" s="82">
        <f t="shared" si="6"/>
        <v>0</v>
      </c>
      <c r="P20" s="99">
        <v>0</v>
      </c>
      <c r="Q20" s="83">
        <f t="shared" si="7"/>
        <v>0</v>
      </c>
    </row>
    <row r="21" spans="1:17" ht="31.15" customHeight="1" x14ac:dyDescent="0.2">
      <c r="A21" s="6">
        <f t="shared" si="9"/>
        <v>13</v>
      </c>
      <c r="B21" s="21" t="s">
        <v>80</v>
      </c>
      <c r="C21" s="22" t="s">
        <v>4</v>
      </c>
      <c r="D21" s="23">
        <f t="shared" si="8"/>
        <v>2</v>
      </c>
      <c r="E21" s="94"/>
      <c r="F21" s="95">
        <v>0</v>
      </c>
      <c r="G21" s="78">
        <f t="shared" si="2"/>
        <v>0</v>
      </c>
      <c r="H21" s="96">
        <v>0</v>
      </c>
      <c r="I21" s="79">
        <f t="shared" si="3"/>
        <v>0</v>
      </c>
      <c r="J21" s="97">
        <v>0</v>
      </c>
      <c r="K21" s="80">
        <f t="shared" si="4"/>
        <v>0</v>
      </c>
      <c r="L21" s="68">
        <v>2</v>
      </c>
      <c r="M21" s="81">
        <f t="shared" si="5"/>
        <v>0</v>
      </c>
      <c r="N21" s="98">
        <v>0</v>
      </c>
      <c r="O21" s="82">
        <f t="shared" si="6"/>
        <v>0</v>
      </c>
      <c r="P21" s="99">
        <v>0</v>
      </c>
      <c r="Q21" s="83">
        <f t="shared" si="7"/>
        <v>0</v>
      </c>
    </row>
    <row r="22" spans="1:17" ht="24.6" customHeight="1" x14ac:dyDescent="0.2">
      <c r="A22" s="35">
        <f t="shared" si="9"/>
        <v>14</v>
      </c>
      <c r="B22" s="31" t="s">
        <v>86</v>
      </c>
      <c r="C22" s="32" t="s">
        <v>4</v>
      </c>
      <c r="D22" s="61">
        <f t="shared" si="8"/>
        <v>0</v>
      </c>
      <c r="E22" s="94"/>
      <c r="F22" s="95">
        <v>0</v>
      </c>
      <c r="G22" s="78">
        <f t="shared" si="2"/>
        <v>0</v>
      </c>
      <c r="H22" s="96">
        <v>0</v>
      </c>
      <c r="I22" s="79">
        <f t="shared" si="3"/>
        <v>0</v>
      </c>
      <c r="J22" s="97">
        <v>0</v>
      </c>
      <c r="K22" s="80">
        <f t="shared" si="4"/>
        <v>0</v>
      </c>
      <c r="L22" s="69">
        <v>0</v>
      </c>
      <c r="M22" s="81">
        <f t="shared" si="5"/>
        <v>0</v>
      </c>
      <c r="N22" s="98">
        <v>0</v>
      </c>
      <c r="O22" s="82">
        <f t="shared" si="6"/>
        <v>0</v>
      </c>
      <c r="P22" s="99">
        <v>0</v>
      </c>
      <c r="Q22" s="83">
        <f t="shared" si="7"/>
        <v>0</v>
      </c>
    </row>
    <row r="23" spans="1:17" ht="21" customHeight="1" x14ac:dyDescent="0.2">
      <c r="A23" s="158" t="s">
        <v>22</v>
      </c>
      <c r="B23" s="159"/>
      <c r="C23" s="159"/>
      <c r="D23" s="84"/>
      <c r="E23" s="92"/>
      <c r="F23" s="92"/>
      <c r="G23" s="86"/>
      <c r="H23" s="87"/>
      <c r="I23" s="86"/>
      <c r="J23" s="87"/>
      <c r="K23" s="86"/>
      <c r="L23" s="87"/>
      <c r="M23" s="88"/>
      <c r="N23" s="87"/>
      <c r="O23" s="88"/>
      <c r="P23" s="87"/>
      <c r="Q23" s="89"/>
    </row>
    <row r="24" spans="1:17" ht="24.95" customHeight="1" x14ac:dyDescent="0.2">
      <c r="A24" s="29">
        <f>A20+1</f>
        <v>13</v>
      </c>
      <c r="B24" s="33" t="s">
        <v>116</v>
      </c>
      <c r="C24" s="29" t="s">
        <v>4</v>
      </c>
      <c r="D24" s="60">
        <f t="shared" ref="D24:D65" si="10">F24+H24+J24+L24+N24+P24</f>
        <v>18</v>
      </c>
      <c r="E24" s="94"/>
      <c r="F24" s="95">
        <v>0</v>
      </c>
      <c r="G24" s="78">
        <f t="shared" si="2"/>
        <v>0</v>
      </c>
      <c r="H24" s="96">
        <v>0</v>
      </c>
      <c r="I24" s="79">
        <f t="shared" si="3"/>
        <v>0</v>
      </c>
      <c r="J24" s="97">
        <v>0</v>
      </c>
      <c r="K24" s="80">
        <f t="shared" si="4"/>
        <v>0</v>
      </c>
      <c r="L24" s="67">
        <v>3</v>
      </c>
      <c r="M24" s="81">
        <f t="shared" si="5"/>
        <v>0</v>
      </c>
      <c r="N24" s="98">
        <v>15</v>
      </c>
      <c r="O24" s="82">
        <f t="shared" si="6"/>
        <v>0</v>
      </c>
      <c r="P24" s="99">
        <v>0</v>
      </c>
      <c r="Q24" s="83">
        <f t="shared" si="7"/>
        <v>0</v>
      </c>
    </row>
    <row r="25" spans="1:17" ht="24.95" customHeight="1" x14ac:dyDescent="0.2">
      <c r="A25" s="7">
        <f>A24+1</f>
        <v>14</v>
      </c>
      <c r="B25" s="8" t="s">
        <v>52</v>
      </c>
      <c r="C25" s="7" t="s">
        <v>4</v>
      </c>
      <c r="D25" s="23">
        <f t="shared" si="10"/>
        <v>42</v>
      </c>
      <c r="E25" s="94"/>
      <c r="F25" s="95">
        <v>20</v>
      </c>
      <c r="G25" s="78">
        <f t="shared" si="2"/>
        <v>0</v>
      </c>
      <c r="H25" s="96">
        <v>10</v>
      </c>
      <c r="I25" s="79">
        <f t="shared" si="3"/>
        <v>0</v>
      </c>
      <c r="J25" s="97">
        <v>10</v>
      </c>
      <c r="K25" s="80">
        <f t="shared" si="4"/>
        <v>0</v>
      </c>
      <c r="L25" s="68">
        <v>0</v>
      </c>
      <c r="M25" s="81">
        <f t="shared" si="5"/>
        <v>0</v>
      </c>
      <c r="N25" s="98">
        <v>0</v>
      </c>
      <c r="O25" s="82">
        <f t="shared" si="6"/>
        <v>0</v>
      </c>
      <c r="P25" s="99">
        <v>2</v>
      </c>
      <c r="Q25" s="83">
        <f t="shared" si="7"/>
        <v>0</v>
      </c>
    </row>
    <row r="26" spans="1:17" ht="24.95" customHeight="1" x14ac:dyDescent="0.2">
      <c r="A26" s="7">
        <f>A25+1</f>
        <v>15</v>
      </c>
      <c r="B26" s="8" t="s">
        <v>50</v>
      </c>
      <c r="C26" s="7" t="s">
        <v>4</v>
      </c>
      <c r="D26" s="23">
        <f t="shared" si="10"/>
        <v>50</v>
      </c>
      <c r="E26" s="94"/>
      <c r="F26" s="95">
        <v>0</v>
      </c>
      <c r="G26" s="78">
        <f t="shared" si="2"/>
        <v>0</v>
      </c>
      <c r="H26" s="96">
        <v>20</v>
      </c>
      <c r="I26" s="79">
        <f t="shared" si="3"/>
        <v>0</v>
      </c>
      <c r="J26" s="97">
        <v>30</v>
      </c>
      <c r="K26" s="80">
        <f t="shared" si="4"/>
        <v>0</v>
      </c>
      <c r="L26" s="68">
        <v>0</v>
      </c>
      <c r="M26" s="81">
        <f t="shared" si="5"/>
        <v>0</v>
      </c>
      <c r="N26" s="98">
        <v>0</v>
      </c>
      <c r="O26" s="82">
        <f t="shared" si="6"/>
        <v>0</v>
      </c>
      <c r="P26" s="99">
        <v>0</v>
      </c>
      <c r="Q26" s="83">
        <f t="shared" si="7"/>
        <v>0</v>
      </c>
    </row>
    <row r="27" spans="1:17" ht="24.95" customHeight="1" x14ac:dyDescent="0.2">
      <c r="A27" s="7">
        <f>A26+1</f>
        <v>16</v>
      </c>
      <c r="B27" s="8" t="s">
        <v>51</v>
      </c>
      <c r="C27" s="7" t="s">
        <v>4</v>
      </c>
      <c r="D27" s="23">
        <f t="shared" si="10"/>
        <v>12</v>
      </c>
      <c r="E27" s="94"/>
      <c r="F27" s="95">
        <v>0</v>
      </c>
      <c r="G27" s="78">
        <f t="shared" si="2"/>
        <v>0</v>
      </c>
      <c r="H27" s="96">
        <v>0</v>
      </c>
      <c r="I27" s="79">
        <f t="shared" si="3"/>
        <v>0</v>
      </c>
      <c r="J27" s="97">
        <v>0</v>
      </c>
      <c r="K27" s="80">
        <f t="shared" si="4"/>
        <v>0</v>
      </c>
      <c r="L27" s="68">
        <v>12</v>
      </c>
      <c r="M27" s="81">
        <f t="shared" si="5"/>
        <v>0</v>
      </c>
      <c r="N27" s="98">
        <v>0</v>
      </c>
      <c r="O27" s="82">
        <f t="shared" si="6"/>
        <v>0</v>
      </c>
      <c r="P27" s="99">
        <v>0</v>
      </c>
      <c r="Q27" s="83">
        <f t="shared" si="7"/>
        <v>0</v>
      </c>
    </row>
    <row r="28" spans="1:17" ht="29.45" customHeight="1" x14ac:dyDescent="0.2">
      <c r="A28" s="7">
        <f>A27+1</f>
        <v>17</v>
      </c>
      <c r="B28" s="51" t="s">
        <v>69</v>
      </c>
      <c r="C28" s="20" t="s">
        <v>6</v>
      </c>
      <c r="D28" s="23">
        <f t="shared" si="10"/>
        <v>20</v>
      </c>
      <c r="E28" s="94"/>
      <c r="F28" s="95">
        <v>20</v>
      </c>
      <c r="G28" s="78">
        <f t="shared" si="2"/>
        <v>0</v>
      </c>
      <c r="H28" s="96">
        <v>0</v>
      </c>
      <c r="I28" s="79">
        <f t="shared" si="3"/>
        <v>0</v>
      </c>
      <c r="J28" s="97">
        <v>0</v>
      </c>
      <c r="K28" s="80">
        <f t="shared" si="4"/>
        <v>0</v>
      </c>
      <c r="L28" s="68">
        <v>0</v>
      </c>
      <c r="M28" s="81">
        <f t="shared" si="5"/>
        <v>0</v>
      </c>
      <c r="N28" s="98">
        <v>0</v>
      </c>
      <c r="O28" s="82">
        <f t="shared" si="6"/>
        <v>0</v>
      </c>
      <c r="P28" s="99">
        <v>0</v>
      </c>
      <c r="Q28" s="83">
        <f t="shared" si="7"/>
        <v>0</v>
      </c>
    </row>
    <row r="29" spans="1:17" ht="29.45" customHeight="1" x14ac:dyDescent="0.2">
      <c r="A29" s="7">
        <f t="shared" ref="A29:A65" si="11">A28+1</f>
        <v>18</v>
      </c>
      <c r="B29" s="21" t="s">
        <v>85</v>
      </c>
      <c r="C29" s="22" t="s">
        <v>4</v>
      </c>
      <c r="D29" s="23">
        <f t="shared" si="10"/>
        <v>4</v>
      </c>
      <c r="E29" s="94"/>
      <c r="F29" s="95">
        <v>4</v>
      </c>
      <c r="G29" s="78">
        <f t="shared" si="2"/>
        <v>0</v>
      </c>
      <c r="H29" s="96">
        <v>0</v>
      </c>
      <c r="I29" s="79">
        <f t="shared" si="3"/>
        <v>0</v>
      </c>
      <c r="J29" s="97">
        <v>0</v>
      </c>
      <c r="K29" s="80">
        <f t="shared" si="4"/>
        <v>0</v>
      </c>
      <c r="L29" s="68">
        <v>0</v>
      </c>
      <c r="M29" s="81">
        <f t="shared" si="5"/>
        <v>0</v>
      </c>
      <c r="N29" s="98">
        <v>0</v>
      </c>
      <c r="O29" s="82">
        <f t="shared" si="6"/>
        <v>0</v>
      </c>
      <c r="P29" s="99">
        <v>0</v>
      </c>
      <c r="Q29" s="83">
        <f t="shared" si="7"/>
        <v>0</v>
      </c>
    </row>
    <row r="30" spans="1:17" ht="29.45" customHeight="1" x14ac:dyDescent="0.2">
      <c r="A30" s="7">
        <f t="shared" si="11"/>
        <v>19</v>
      </c>
      <c r="B30" s="21" t="s">
        <v>89</v>
      </c>
      <c r="C30" s="22" t="s">
        <v>4</v>
      </c>
      <c r="D30" s="23">
        <f t="shared" si="10"/>
        <v>0</v>
      </c>
      <c r="E30" s="94"/>
      <c r="F30" s="95">
        <v>0</v>
      </c>
      <c r="G30" s="78">
        <f t="shared" si="2"/>
        <v>0</v>
      </c>
      <c r="H30" s="96">
        <v>0</v>
      </c>
      <c r="I30" s="79">
        <f t="shared" si="3"/>
        <v>0</v>
      </c>
      <c r="J30" s="97">
        <v>0</v>
      </c>
      <c r="K30" s="80">
        <f t="shared" si="4"/>
        <v>0</v>
      </c>
      <c r="L30" s="68">
        <v>0</v>
      </c>
      <c r="M30" s="81">
        <f t="shared" si="5"/>
        <v>0</v>
      </c>
      <c r="N30" s="98">
        <v>0</v>
      </c>
      <c r="O30" s="82">
        <f t="shared" si="6"/>
        <v>0</v>
      </c>
      <c r="P30" s="99">
        <v>0</v>
      </c>
      <c r="Q30" s="83">
        <f t="shared" si="7"/>
        <v>0</v>
      </c>
    </row>
    <row r="31" spans="1:17" ht="29.45" customHeight="1" x14ac:dyDescent="0.2">
      <c r="A31" s="7">
        <f t="shared" si="11"/>
        <v>20</v>
      </c>
      <c r="B31" s="21" t="s">
        <v>92</v>
      </c>
      <c r="C31" s="22" t="s">
        <v>4</v>
      </c>
      <c r="D31" s="23">
        <f t="shared" si="10"/>
        <v>0</v>
      </c>
      <c r="E31" s="94"/>
      <c r="F31" s="95">
        <v>0</v>
      </c>
      <c r="G31" s="78">
        <f t="shared" si="2"/>
        <v>0</v>
      </c>
      <c r="H31" s="96">
        <v>0</v>
      </c>
      <c r="I31" s="79">
        <f t="shared" si="3"/>
        <v>0</v>
      </c>
      <c r="J31" s="97">
        <v>0</v>
      </c>
      <c r="K31" s="80">
        <f t="shared" si="4"/>
        <v>0</v>
      </c>
      <c r="L31" s="68">
        <v>0</v>
      </c>
      <c r="M31" s="81">
        <f t="shared" si="5"/>
        <v>0</v>
      </c>
      <c r="N31" s="98">
        <v>0</v>
      </c>
      <c r="O31" s="82">
        <f t="shared" si="6"/>
        <v>0</v>
      </c>
      <c r="P31" s="99">
        <v>0</v>
      </c>
      <c r="Q31" s="83">
        <f t="shared" si="7"/>
        <v>0</v>
      </c>
    </row>
    <row r="32" spans="1:17" ht="24.95" customHeight="1" x14ac:dyDescent="0.2">
      <c r="A32" s="7">
        <f t="shared" si="11"/>
        <v>21</v>
      </c>
      <c r="B32" s="8" t="s">
        <v>53</v>
      </c>
      <c r="C32" s="7" t="s">
        <v>4</v>
      </c>
      <c r="D32" s="23">
        <f t="shared" si="10"/>
        <v>100</v>
      </c>
      <c r="E32" s="94"/>
      <c r="F32" s="95">
        <v>80</v>
      </c>
      <c r="G32" s="78">
        <f t="shared" si="2"/>
        <v>0</v>
      </c>
      <c r="H32" s="96">
        <v>0</v>
      </c>
      <c r="I32" s="79">
        <f t="shared" si="3"/>
        <v>0</v>
      </c>
      <c r="J32" s="97">
        <v>20</v>
      </c>
      <c r="K32" s="80">
        <f t="shared" si="4"/>
        <v>0</v>
      </c>
      <c r="L32" s="68">
        <v>0</v>
      </c>
      <c r="M32" s="81">
        <f t="shared" si="5"/>
        <v>0</v>
      </c>
      <c r="N32" s="98">
        <v>0</v>
      </c>
      <c r="O32" s="82">
        <f t="shared" si="6"/>
        <v>0</v>
      </c>
      <c r="P32" s="99">
        <v>0</v>
      </c>
      <c r="Q32" s="83">
        <f t="shared" si="7"/>
        <v>0</v>
      </c>
    </row>
    <row r="33" spans="1:17" ht="26.45" customHeight="1" x14ac:dyDescent="0.2">
      <c r="A33" s="7">
        <f t="shared" si="11"/>
        <v>22</v>
      </c>
      <c r="B33" s="8" t="s">
        <v>54</v>
      </c>
      <c r="C33" s="7" t="s">
        <v>4</v>
      </c>
      <c r="D33" s="23">
        <f t="shared" si="10"/>
        <v>178</v>
      </c>
      <c r="E33" s="94"/>
      <c r="F33" s="95">
        <v>50</v>
      </c>
      <c r="G33" s="78">
        <f t="shared" si="2"/>
        <v>0</v>
      </c>
      <c r="H33" s="96">
        <v>25</v>
      </c>
      <c r="I33" s="79">
        <f t="shared" si="3"/>
        <v>0</v>
      </c>
      <c r="J33" s="97">
        <v>10</v>
      </c>
      <c r="K33" s="80">
        <f t="shared" si="4"/>
        <v>0</v>
      </c>
      <c r="L33" s="68">
        <v>85</v>
      </c>
      <c r="M33" s="81">
        <f t="shared" si="5"/>
        <v>0</v>
      </c>
      <c r="N33" s="98">
        <v>0</v>
      </c>
      <c r="O33" s="82">
        <f t="shared" si="6"/>
        <v>0</v>
      </c>
      <c r="P33" s="99">
        <v>8</v>
      </c>
      <c r="Q33" s="83">
        <f t="shared" si="7"/>
        <v>0</v>
      </c>
    </row>
    <row r="34" spans="1:17" ht="31.9" customHeight="1" x14ac:dyDescent="0.2">
      <c r="A34" s="7">
        <f t="shared" si="11"/>
        <v>23</v>
      </c>
      <c r="B34" s="8" t="s">
        <v>61</v>
      </c>
      <c r="C34" s="6" t="s">
        <v>4</v>
      </c>
      <c r="D34" s="23">
        <f t="shared" si="10"/>
        <v>16</v>
      </c>
      <c r="E34" s="94"/>
      <c r="F34" s="95">
        <v>0</v>
      </c>
      <c r="G34" s="78">
        <f t="shared" si="2"/>
        <v>0</v>
      </c>
      <c r="H34" s="96">
        <v>0</v>
      </c>
      <c r="I34" s="79">
        <f t="shared" si="3"/>
        <v>0</v>
      </c>
      <c r="J34" s="97">
        <v>6</v>
      </c>
      <c r="K34" s="80">
        <f t="shared" si="4"/>
        <v>0</v>
      </c>
      <c r="L34" s="68">
        <v>0</v>
      </c>
      <c r="M34" s="81">
        <f t="shared" si="5"/>
        <v>0</v>
      </c>
      <c r="N34" s="98">
        <v>10</v>
      </c>
      <c r="O34" s="82">
        <f t="shared" si="6"/>
        <v>0</v>
      </c>
      <c r="P34" s="99">
        <v>0</v>
      </c>
      <c r="Q34" s="83">
        <f t="shared" si="7"/>
        <v>0</v>
      </c>
    </row>
    <row r="35" spans="1:17" ht="31.9" customHeight="1" x14ac:dyDescent="0.2">
      <c r="A35" s="7">
        <f t="shared" si="11"/>
        <v>24</v>
      </c>
      <c r="B35" s="52" t="s">
        <v>62</v>
      </c>
      <c r="C35" s="20" t="s">
        <v>6</v>
      </c>
      <c r="D35" s="23">
        <f t="shared" si="10"/>
        <v>58</v>
      </c>
      <c r="E35" s="94"/>
      <c r="F35" s="95">
        <v>50</v>
      </c>
      <c r="G35" s="78">
        <f t="shared" si="2"/>
        <v>0</v>
      </c>
      <c r="H35" s="96">
        <v>0</v>
      </c>
      <c r="I35" s="79">
        <f t="shared" si="3"/>
        <v>0</v>
      </c>
      <c r="J35" s="97">
        <v>0</v>
      </c>
      <c r="K35" s="80">
        <f t="shared" si="4"/>
        <v>0</v>
      </c>
      <c r="L35" s="68">
        <v>0</v>
      </c>
      <c r="M35" s="81">
        <f t="shared" si="5"/>
        <v>0</v>
      </c>
      <c r="N35" s="98">
        <v>0</v>
      </c>
      <c r="O35" s="82">
        <f t="shared" si="6"/>
        <v>0</v>
      </c>
      <c r="P35" s="100">
        <v>8</v>
      </c>
      <c r="Q35" s="83">
        <f t="shared" si="7"/>
        <v>0</v>
      </c>
    </row>
    <row r="36" spans="1:17" ht="24.95" customHeight="1" x14ac:dyDescent="0.2">
      <c r="A36" s="7">
        <f t="shared" si="11"/>
        <v>25</v>
      </c>
      <c r="B36" s="11" t="s">
        <v>55</v>
      </c>
      <c r="C36" s="7" t="s">
        <v>4</v>
      </c>
      <c r="D36" s="23">
        <f t="shared" si="10"/>
        <v>169</v>
      </c>
      <c r="E36" s="94"/>
      <c r="F36" s="95">
        <v>30</v>
      </c>
      <c r="G36" s="78">
        <f t="shared" si="2"/>
        <v>0</v>
      </c>
      <c r="H36" s="96">
        <v>10</v>
      </c>
      <c r="I36" s="79">
        <f t="shared" si="3"/>
        <v>0</v>
      </c>
      <c r="J36" s="97">
        <v>20</v>
      </c>
      <c r="K36" s="80">
        <f t="shared" si="4"/>
        <v>0</v>
      </c>
      <c r="L36" s="68">
        <v>80</v>
      </c>
      <c r="M36" s="81">
        <f t="shared" si="5"/>
        <v>0</v>
      </c>
      <c r="N36" s="98">
        <v>25</v>
      </c>
      <c r="O36" s="82">
        <f t="shared" si="6"/>
        <v>0</v>
      </c>
      <c r="P36" s="99">
        <v>4</v>
      </c>
      <c r="Q36" s="83">
        <f t="shared" si="7"/>
        <v>0</v>
      </c>
    </row>
    <row r="37" spans="1:17" ht="30" customHeight="1" x14ac:dyDescent="0.2">
      <c r="A37" s="7">
        <f t="shared" si="11"/>
        <v>26</v>
      </c>
      <c r="B37" s="8" t="s">
        <v>56</v>
      </c>
      <c r="C37" s="7" t="s">
        <v>4</v>
      </c>
      <c r="D37" s="23">
        <f t="shared" si="10"/>
        <v>60</v>
      </c>
      <c r="E37" s="94"/>
      <c r="F37" s="95">
        <v>50</v>
      </c>
      <c r="G37" s="78">
        <f t="shared" si="2"/>
        <v>0</v>
      </c>
      <c r="H37" s="96">
        <v>0</v>
      </c>
      <c r="I37" s="79">
        <f t="shared" si="3"/>
        <v>0</v>
      </c>
      <c r="J37" s="97">
        <v>4</v>
      </c>
      <c r="K37" s="80">
        <f t="shared" si="4"/>
        <v>0</v>
      </c>
      <c r="L37" s="68">
        <v>0</v>
      </c>
      <c r="M37" s="81">
        <f t="shared" si="5"/>
        <v>0</v>
      </c>
      <c r="N37" s="98">
        <v>0</v>
      </c>
      <c r="O37" s="82">
        <f t="shared" si="6"/>
        <v>0</v>
      </c>
      <c r="P37" s="99">
        <v>6</v>
      </c>
      <c r="Q37" s="83">
        <f t="shared" si="7"/>
        <v>0</v>
      </c>
    </row>
    <row r="38" spans="1:17" ht="30.6" customHeight="1" x14ac:dyDescent="0.2">
      <c r="A38" s="7">
        <f t="shared" si="11"/>
        <v>27</v>
      </c>
      <c r="B38" s="8" t="s">
        <v>58</v>
      </c>
      <c r="C38" s="7" t="s">
        <v>6</v>
      </c>
      <c r="D38" s="23">
        <f t="shared" si="10"/>
        <v>27</v>
      </c>
      <c r="E38" s="94"/>
      <c r="F38" s="95">
        <v>0</v>
      </c>
      <c r="G38" s="78">
        <f t="shared" si="2"/>
        <v>0</v>
      </c>
      <c r="H38" s="96">
        <v>6</v>
      </c>
      <c r="I38" s="79">
        <f t="shared" si="3"/>
        <v>0</v>
      </c>
      <c r="J38" s="97">
        <v>6</v>
      </c>
      <c r="K38" s="80">
        <f t="shared" si="4"/>
        <v>0</v>
      </c>
      <c r="L38" s="68">
        <v>0</v>
      </c>
      <c r="M38" s="81">
        <f t="shared" si="5"/>
        <v>0</v>
      </c>
      <c r="N38" s="98">
        <v>15</v>
      </c>
      <c r="O38" s="82">
        <f t="shared" si="6"/>
        <v>0</v>
      </c>
      <c r="P38" s="99">
        <v>0</v>
      </c>
      <c r="Q38" s="83">
        <f t="shared" si="7"/>
        <v>0</v>
      </c>
    </row>
    <row r="39" spans="1:17" ht="25.15" customHeight="1" x14ac:dyDescent="0.2">
      <c r="A39" s="7">
        <f t="shared" si="11"/>
        <v>28</v>
      </c>
      <c r="B39" s="21" t="s">
        <v>101</v>
      </c>
      <c r="C39" s="22" t="s">
        <v>4</v>
      </c>
      <c r="D39" s="23">
        <f t="shared" si="10"/>
        <v>0</v>
      </c>
      <c r="E39" s="94"/>
      <c r="F39" s="95">
        <v>0</v>
      </c>
      <c r="G39" s="78">
        <f t="shared" si="2"/>
        <v>0</v>
      </c>
      <c r="H39" s="96">
        <v>0</v>
      </c>
      <c r="I39" s="79">
        <f t="shared" si="3"/>
        <v>0</v>
      </c>
      <c r="J39" s="97">
        <v>0</v>
      </c>
      <c r="K39" s="80">
        <f t="shared" si="4"/>
        <v>0</v>
      </c>
      <c r="L39" s="68">
        <v>0</v>
      </c>
      <c r="M39" s="81">
        <f t="shared" si="5"/>
        <v>0</v>
      </c>
      <c r="N39" s="98">
        <v>0</v>
      </c>
      <c r="O39" s="82">
        <f t="shared" si="6"/>
        <v>0</v>
      </c>
      <c r="P39" s="99">
        <v>0</v>
      </c>
      <c r="Q39" s="83">
        <f t="shared" si="7"/>
        <v>0</v>
      </c>
    </row>
    <row r="40" spans="1:17" ht="25.15" customHeight="1" x14ac:dyDescent="0.2">
      <c r="A40" s="7">
        <f t="shared" si="11"/>
        <v>29</v>
      </c>
      <c r="B40" s="21" t="s">
        <v>93</v>
      </c>
      <c r="C40" s="22" t="s">
        <v>4</v>
      </c>
      <c r="D40" s="23">
        <f t="shared" si="10"/>
        <v>10</v>
      </c>
      <c r="E40" s="94"/>
      <c r="F40" s="95">
        <v>0</v>
      </c>
      <c r="G40" s="78">
        <f t="shared" si="2"/>
        <v>0</v>
      </c>
      <c r="H40" s="96">
        <v>0</v>
      </c>
      <c r="I40" s="79">
        <f t="shared" si="3"/>
        <v>0</v>
      </c>
      <c r="J40" s="97">
        <v>0</v>
      </c>
      <c r="K40" s="80">
        <f t="shared" si="4"/>
        <v>0</v>
      </c>
      <c r="L40" s="68">
        <v>10</v>
      </c>
      <c r="M40" s="81">
        <f t="shared" si="5"/>
        <v>0</v>
      </c>
      <c r="N40" s="98">
        <v>0</v>
      </c>
      <c r="O40" s="82">
        <f t="shared" si="6"/>
        <v>0</v>
      </c>
      <c r="P40" s="99">
        <v>0</v>
      </c>
      <c r="Q40" s="83">
        <f t="shared" si="7"/>
        <v>0</v>
      </c>
    </row>
    <row r="41" spans="1:17" ht="25.15" customHeight="1" x14ac:dyDescent="0.2">
      <c r="A41" s="7">
        <f t="shared" si="11"/>
        <v>30</v>
      </c>
      <c r="B41" s="52" t="s">
        <v>63</v>
      </c>
      <c r="C41" s="20" t="s">
        <v>6</v>
      </c>
      <c r="D41" s="23">
        <f t="shared" si="10"/>
        <v>15</v>
      </c>
      <c r="E41" s="94"/>
      <c r="F41" s="95">
        <v>15</v>
      </c>
      <c r="G41" s="78">
        <f t="shared" si="2"/>
        <v>0</v>
      </c>
      <c r="H41" s="96">
        <v>0</v>
      </c>
      <c r="I41" s="79">
        <f t="shared" si="3"/>
        <v>0</v>
      </c>
      <c r="J41" s="97">
        <v>0</v>
      </c>
      <c r="K41" s="80">
        <f t="shared" si="4"/>
        <v>0</v>
      </c>
      <c r="L41" s="68">
        <v>0</v>
      </c>
      <c r="M41" s="81">
        <f t="shared" si="5"/>
        <v>0</v>
      </c>
      <c r="N41" s="98">
        <v>0</v>
      </c>
      <c r="O41" s="82">
        <f t="shared" si="6"/>
        <v>0</v>
      </c>
      <c r="P41" s="99">
        <v>0</v>
      </c>
      <c r="Q41" s="83">
        <f t="shared" si="7"/>
        <v>0</v>
      </c>
    </row>
    <row r="42" spans="1:17" ht="25.15" customHeight="1" x14ac:dyDescent="0.2">
      <c r="A42" s="7">
        <f t="shared" si="11"/>
        <v>31</v>
      </c>
      <c r="B42" s="56" t="s">
        <v>64</v>
      </c>
      <c r="C42" s="20" t="s">
        <v>6</v>
      </c>
      <c r="D42" s="23">
        <f t="shared" si="10"/>
        <v>34</v>
      </c>
      <c r="E42" s="94"/>
      <c r="F42" s="95">
        <v>30</v>
      </c>
      <c r="G42" s="78">
        <f t="shared" si="2"/>
        <v>0</v>
      </c>
      <c r="H42" s="96">
        <v>0</v>
      </c>
      <c r="I42" s="79">
        <f t="shared" si="3"/>
        <v>0</v>
      </c>
      <c r="J42" s="97">
        <v>0</v>
      </c>
      <c r="K42" s="80">
        <f t="shared" si="4"/>
        <v>0</v>
      </c>
      <c r="L42" s="68">
        <v>0</v>
      </c>
      <c r="M42" s="81">
        <f t="shared" si="5"/>
        <v>0</v>
      </c>
      <c r="N42" s="98">
        <v>0</v>
      </c>
      <c r="O42" s="82">
        <f t="shared" si="6"/>
        <v>0</v>
      </c>
      <c r="P42" s="99">
        <v>4</v>
      </c>
      <c r="Q42" s="83">
        <f t="shared" si="7"/>
        <v>0</v>
      </c>
    </row>
    <row r="43" spans="1:17" ht="25.15" customHeight="1" x14ac:dyDescent="0.2">
      <c r="A43" s="7">
        <f t="shared" si="11"/>
        <v>32</v>
      </c>
      <c r="B43" s="57" t="s">
        <v>137</v>
      </c>
      <c r="C43" s="20" t="s">
        <v>6</v>
      </c>
      <c r="D43" s="23">
        <f t="shared" si="10"/>
        <v>20</v>
      </c>
      <c r="E43" s="94"/>
      <c r="F43" s="95">
        <v>20</v>
      </c>
      <c r="G43" s="78">
        <f t="shared" si="2"/>
        <v>0</v>
      </c>
      <c r="H43" s="96">
        <v>0</v>
      </c>
      <c r="I43" s="79">
        <f t="shared" si="3"/>
        <v>0</v>
      </c>
      <c r="J43" s="97">
        <v>0</v>
      </c>
      <c r="K43" s="80">
        <f t="shared" si="4"/>
        <v>0</v>
      </c>
      <c r="L43" s="68">
        <v>0</v>
      </c>
      <c r="M43" s="81">
        <f t="shared" si="5"/>
        <v>0</v>
      </c>
      <c r="N43" s="98">
        <v>0</v>
      </c>
      <c r="O43" s="82">
        <f t="shared" si="6"/>
        <v>0</v>
      </c>
      <c r="P43" s="99">
        <v>0</v>
      </c>
      <c r="Q43" s="83">
        <f t="shared" si="7"/>
        <v>0</v>
      </c>
    </row>
    <row r="44" spans="1:17" ht="25.15" customHeight="1" x14ac:dyDescent="0.2">
      <c r="A44" s="7">
        <f t="shared" si="11"/>
        <v>33</v>
      </c>
      <c r="B44" s="58" t="s">
        <v>114</v>
      </c>
      <c r="C44" s="20" t="s">
        <v>6</v>
      </c>
      <c r="D44" s="23">
        <f t="shared" si="10"/>
        <v>0</v>
      </c>
      <c r="E44" s="94"/>
      <c r="F44" s="95">
        <v>0</v>
      </c>
      <c r="G44" s="78">
        <f t="shared" si="2"/>
        <v>0</v>
      </c>
      <c r="H44" s="96">
        <v>0</v>
      </c>
      <c r="I44" s="79">
        <f t="shared" si="3"/>
        <v>0</v>
      </c>
      <c r="J44" s="97">
        <v>0</v>
      </c>
      <c r="K44" s="80">
        <f t="shared" si="4"/>
        <v>0</v>
      </c>
      <c r="L44" s="68">
        <v>0</v>
      </c>
      <c r="M44" s="81">
        <f t="shared" si="5"/>
        <v>0</v>
      </c>
      <c r="N44" s="98">
        <v>0</v>
      </c>
      <c r="O44" s="82">
        <f t="shared" si="6"/>
        <v>0</v>
      </c>
      <c r="P44" s="99">
        <v>0</v>
      </c>
      <c r="Q44" s="83">
        <f t="shared" si="7"/>
        <v>0</v>
      </c>
    </row>
    <row r="45" spans="1:17" ht="43.15" customHeight="1" x14ac:dyDescent="0.2">
      <c r="A45" s="7">
        <f t="shared" si="11"/>
        <v>34</v>
      </c>
      <c r="B45" s="51" t="s">
        <v>65</v>
      </c>
      <c r="C45" s="20" t="s">
        <v>6</v>
      </c>
      <c r="D45" s="23">
        <f t="shared" si="10"/>
        <v>10</v>
      </c>
      <c r="E45" s="94"/>
      <c r="F45" s="95">
        <v>10</v>
      </c>
      <c r="G45" s="78">
        <f t="shared" si="2"/>
        <v>0</v>
      </c>
      <c r="H45" s="96">
        <v>0</v>
      </c>
      <c r="I45" s="79">
        <f t="shared" si="3"/>
        <v>0</v>
      </c>
      <c r="J45" s="97">
        <v>0</v>
      </c>
      <c r="K45" s="80">
        <f t="shared" si="4"/>
        <v>0</v>
      </c>
      <c r="L45" s="68">
        <v>0</v>
      </c>
      <c r="M45" s="81">
        <f t="shared" si="5"/>
        <v>0</v>
      </c>
      <c r="N45" s="98">
        <v>0</v>
      </c>
      <c r="O45" s="82">
        <f t="shared" si="6"/>
        <v>0</v>
      </c>
      <c r="P45" s="99">
        <v>0</v>
      </c>
      <c r="Q45" s="83">
        <f t="shared" si="7"/>
        <v>0</v>
      </c>
    </row>
    <row r="46" spans="1:17" ht="30.6" customHeight="1" x14ac:dyDescent="0.2">
      <c r="A46" s="7">
        <f t="shared" si="11"/>
        <v>35</v>
      </c>
      <c r="B46" s="51" t="s">
        <v>145</v>
      </c>
      <c r="C46" s="20" t="s">
        <v>6</v>
      </c>
      <c r="D46" s="23">
        <f t="shared" si="10"/>
        <v>0</v>
      </c>
      <c r="E46" s="94"/>
      <c r="F46" s="95">
        <v>0</v>
      </c>
      <c r="G46" s="78">
        <f t="shared" si="2"/>
        <v>0</v>
      </c>
      <c r="H46" s="96">
        <v>0</v>
      </c>
      <c r="I46" s="79">
        <f t="shared" si="3"/>
        <v>0</v>
      </c>
      <c r="J46" s="97">
        <v>0</v>
      </c>
      <c r="K46" s="80">
        <f t="shared" si="4"/>
        <v>0</v>
      </c>
      <c r="L46" s="68">
        <v>0</v>
      </c>
      <c r="M46" s="81">
        <f t="shared" si="5"/>
        <v>0</v>
      </c>
      <c r="N46" s="98">
        <v>0</v>
      </c>
      <c r="O46" s="82">
        <f t="shared" si="6"/>
        <v>0</v>
      </c>
      <c r="P46" s="99">
        <v>0</v>
      </c>
      <c r="Q46" s="83">
        <f t="shared" si="7"/>
        <v>0</v>
      </c>
    </row>
    <row r="47" spans="1:17" ht="30.6" customHeight="1" x14ac:dyDescent="0.2">
      <c r="A47" s="7">
        <f t="shared" si="11"/>
        <v>36</v>
      </c>
      <c r="B47" s="50" t="s">
        <v>144</v>
      </c>
      <c r="C47" s="20" t="s">
        <v>6</v>
      </c>
      <c r="D47" s="23">
        <f t="shared" si="10"/>
        <v>98</v>
      </c>
      <c r="E47" s="94"/>
      <c r="F47" s="95">
        <v>50</v>
      </c>
      <c r="G47" s="78">
        <f t="shared" si="2"/>
        <v>0</v>
      </c>
      <c r="H47" s="96">
        <v>20</v>
      </c>
      <c r="I47" s="79">
        <f t="shared" si="3"/>
        <v>0</v>
      </c>
      <c r="J47" s="97">
        <v>20</v>
      </c>
      <c r="K47" s="80">
        <f t="shared" si="4"/>
        <v>0</v>
      </c>
      <c r="L47" s="68">
        <v>8</v>
      </c>
      <c r="M47" s="81">
        <f t="shared" si="5"/>
        <v>0</v>
      </c>
      <c r="N47" s="98">
        <v>0</v>
      </c>
      <c r="O47" s="82">
        <f t="shared" si="6"/>
        <v>0</v>
      </c>
      <c r="P47" s="99">
        <v>0</v>
      </c>
      <c r="Q47" s="83">
        <f t="shared" si="7"/>
        <v>0</v>
      </c>
    </row>
    <row r="48" spans="1:17" ht="30.6" customHeight="1" x14ac:dyDescent="0.2">
      <c r="A48" s="7">
        <f t="shared" si="11"/>
        <v>37</v>
      </c>
      <c r="B48" s="21" t="s">
        <v>71</v>
      </c>
      <c r="C48" s="22" t="s">
        <v>4</v>
      </c>
      <c r="D48" s="23">
        <f t="shared" si="10"/>
        <v>19</v>
      </c>
      <c r="E48" s="94"/>
      <c r="F48" s="95">
        <v>0</v>
      </c>
      <c r="G48" s="78">
        <f t="shared" si="2"/>
        <v>0</v>
      </c>
      <c r="H48" s="96">
        <v>0</v>
      </c>
      <c r="I48" s="79">
        <f t="shared" si="3"/>
        <v>0</v>
      </c>
      <c r="J48" s="97">
        <v>3</v>
      </c>
      <c r="K48" s="80">
        <f t="shared" si="4"/>
        <v>0</v>
      </c>
      <c r="L48" s="68">
        <v>11</v>
      </c>
      <c r="M48" s="81">
        <f t="shared" si="5"/>
        <v>0</v>
      </c>
      <c r="N48" s="98">
        <v>5</v>
      </c>
      <c r="O48" s="82">
        <f t="shared" si="6"/>
        <v>0</v>
      </c>
      <c r="P48" s="99">
        <v>0</v>
      </c>
      <c r="Q48" s="83">
        <f t="shared" si="7"/>
        <v>0</v>
      </c>
    </row>
    <row r="49" spans="1:17" ht="30.6" customHeight="1" x14ac:dyDescent="0.2">
      <c r="A49" s="7">
        <f t="shared" si="11"/>
        <v>38</v>
      </c>
      <c r="B49" s="21" t="s">
        <v>82</v>
      </c>
      <c r="C49" s="22" t="s">
        <v>4</v>
      </c>
      <c r="D49" s="23">
        <f t="shared" si="10"/>
        <v>4</v>
      </c>
      <c r="E49" s="94"/>
      <c r="F49" s="95">
        <v>0</v>
      </c>
      <c r="G49" s="78">
        <f t="shared" si="2"/>
        <v>0</v>
      </c>
      <c r="H49" s="96">
        <v>0</v>
      </c>
      <c r="I49" s="79">
        <f t="shared" si="3"/>
        <v>0</v>
      </c>
      <c r="J49" s="97">
        <v>0</v>
      </c>
      <c r="K49" s="80">
        <f t="shared" si="4"/>
        <v>0</v>
      </c>
      <c r="L49" s="68">
        <v>4</v>
      </c>
      <c r="M49" s="81">
        <f t="shared" si="5"/>
        <v>0</v>
      </c>
      <c r="N49" s="98">
        <v>0</v>
      </c>
      <c r="O49" s="82">
        <f t="shared" si="6"/>
        <v>0</v>
      </c>
      <c r="P49" s="99">
        <v>0</v>
      </c>
      <c r="Q49" s="83">
        <f t="shared" si="7"/>
        <v>0</v>
      </c>
    </row>
    <row r="50" spans="1:17" ht="30.6" customHeight="1" x14ac:dyDescent="0.2">
      <c r="A50" s="7">
        <f t="shared" si="11"/>
        <v>39</v>
      </c>
      <c r="B50" s="21" t="s">
        <v>83</v>
      </c>
      <c r="C50" s="22" t="s">
        <v>4</v>
      </c>
      <c r="D50" s="23">
        <f t="shared" si="10"/>
        <v>26</v>
      </c>
      <c r="E50" s="94"/>
      <c r="F50" s="95">
        <v>0</v>
      </c>
      <c r="G50" s="78">
        <f t="shared" si="2"/>
        <v>0</v>
      </c>
      <c r="H50" s="96">
        <v>0</v>
      </c>
      <c r="I50" s="79">
        <f t="shared" si="3"/>
        <v>0</v>
      </c>
      <c r="J50" s="97">
        <v>0</v>
      </c>
      <c r="K50" s="80">
        <f t="shared" si="4"/>
        <v>0</v>
      </c>
      <c r="L50" s="68">
        <v>16</v>
      </c>
      <c r="M50" s="81">
        <f t="shared" si="5"/>
        <v>0</v>
      </c>
      <c r="N50" s="98">
        <v>10</v>
      </c>
      <c r="O50" s="82">
        <f t="shared" si="6"/>
        <v>0</v>
      </c>
      <c r="P50" s="99">
        <v>0</v>
      </c>
      <c r="Q50" s="83">
        <f t="shared" si="7"/>
        <v>0</v>
      </c>
    </row>
    <row r="51" spans="1:17" ht="30.6" customHeight="1" x14ac:dyDescent="0.2">
      <c r="A51" s="7">
        <f t="shared" si="11"/>
        <v>40</v>
      </c>
      <c r="B51" s="21" t="s">
        <v>84</v>
      </c>
      <c r="C51" s="22" t="s">
        <v>4</v>
      </c>
      <c r="D51" s="23">
        <f t="shared" si="10"/>
        <v>13</v>
      </c>
      <c r="E51" s="94"/>
      <c r="F51" s="95">
        <v>0</v>
      </c>
      <c r="G51" s="78">
        <f t="shared" si="2"/>
        <v>0</v>
      </c>
      <c r="H51" s="96">
        <v>0</v>
      </c>
      <c r="I51" s="79">
        <f t="shared" si="3"/>
        <v>0</v>
      </c>
      <c r="J51" s="97">
        <v>0</v>
      </c>
      <c r="K51" s="80">
        <f t="shared" si="4"/>
        <v>0</v>
      </c>
      <c r="L51" s="68">
        <v>12</v>
      </c>
      <c r="M51" s="81">
        <f t="shared" si="5"/>
        <v>0</v>
      </c>
      <c r="N51" s="98">
        <v>1</v>
      </c>
      <c r="O51" s="82">
        <f t="shared" si="6"/>
        <v>0</v>
      </c>
      <c r="P51" s="99">
        <v>0</v>
      </c>
      <c r="Q51" s="83">
        <f t="shared" si="7"/>
        <v>0</v>
      </c>
    </row>
    <row r="52" spans="1:17" ht="30.6" customHeight="1" x14ac:dyDescent="0.2">
      <c r="A52" s="7">
        <f t="shared" si="11"/>
        <v>41</v>
      </c>
      <c r="B52" s="21" t="s">
        <v>133</v>
      </c>
      <c r="C52" s="22" t="s">
        <v>4</v>
      </c>
      <c r="D52" s="23">
        <f t="shared" si="10"/>
        <v>4</v>
      </c>
      <c r="E52" s="94"/>
      <c r="F52" s="95">
        <v>0</v>
      </c>
      <c r="G52" s="78">
        <f t="shared" si="2"/>
        <v>0</v>
      </c>
      <c r="H52" s="96">
        <v>0</v>
      </c>
      <c r="I52" s="79">
        <f t="shared" si="3"/>
        <v>0</v>
      </c>
      <c r="J52" s="97">
        <v>0</v>
      </c>
      <c r="K52" s="80">
        <f t="shared" si="4"/>
        <v>0</v>
      </c>
      <c r="L52" s="68">
        <v>0</v>
      </c>
      <c r="M52" s="81">
        <f t="shared" si="5"/>
        <v>0</v>
      </c>
      <c r="N52" s="98">
        <v>0</v>
      </c>
      <c r="O52" s="82">
        <f t="shared" si="6"/>
        <v>0</v>
      </c>
      <c r="P52" s="99">
        <v>4</v>
      </c>
      <c r="Q52" s="83">
        <f t="shared" si="7"/>
        <v>0</v>
      </c>
    </row>
    <row r="53" spans="1:17" ht="30.6" customHeight="1" x14ac:dyDescent="0.2">
      <c r="A53" s="7">
        <f t="shared" si="11"/>
        <v>42</v>
      </c>
      <c r="B53" s="21" t="s">
        <v>90</v>
      </c>
      <c r="C53" s="22" t="s">
        <v>4</v>
      </c>
      <c r="D53" s="23">
        <f t="shared" si="10"/>
        <v>5</v>
      </c>
      <c r="E53" s="94"/>
      <c r="F53" s="95">
        <v>5</v>
      </c>
      <c r="G53" s="78">
        <f t="shared" si="2"/>
        <v>0</v>
      </c>
      <c r="H53" s="96">
        <v>0</v>
      </c>
      <c r="I53" s="79">
        <f t="shared" si="3"/>
        <v>0</v>
      </c>
      <c r="J53" s="97">
        <v>0</v>
      </c>
      <c r="K53" s="80">
        <f t="shared" si="4"/>
        <v>0</v>
      </c>
      <c r="L53" s="68">
        <v>0</v>
      </c>
      <c r="M53" s="81">
        <f t="shared" si="5"/>
        <v>0</v>
      </c>
      <c r="N53" s="98">
        <v>0</v>
      </c>
      <c r="O53" s="82">
        <f t="shared" si="6"/>
        <v>0</v>
      </c>
      <c r="P53" s="99">
        <v>0</v>
      </c>
      <c r="Q53" s="83">
        <f t="shared" si="7"/>
        <v>0</v>
      </c>
    </row>
    <row r="54" spans="1:17" ht="30.6" customHeight="1" x14ac:dyDescent="0.2">
      <c r="A54" s="7">
        <f t="shared" si="11"/>
        <v>43</v>
      </c>
      <c r="B54" s="21" t="s">
        <v>91</v>
      </c>
      <c r="C54" s="22" t="s">
        <v>4</v>
      </c>
      <c r="D54" s="23">
        <f t="shared" si="10"/>
        <v>12</v>
      </c>
      <c r="E54" s="94"/>
      <c r="F54" s="95">
        <v>0</v>
      </c>
      <c r="G54" s="78">
        <f t="shared" si="2"/>
        <v>0</v>
      </c>
      <c r="H54" s="96">
        <v>0</v>
      </c>
      <c r="I54" s="79">
        <f t="shared" si="3"/>
        <v>0</v>
      </c>
      <c r="J54" s="97">
        <v>0</v>
      </c>
      <c r="K54" s="80">
        <f t="shared" si="4"/>
        <v>0</v>
      </c>
      <c r="L54" s="68">
        <v>12</v>
      </c>
      <c r="M54" s="81">
        <f t="shared" si="5"/>
        <v>0</v>
      </c>
      <c r="N54" s="98">
        <v>0</v>
      </c>
      <c r="O54" s="82">
        <f t="shared" si="6"/>
        <v>0</v>
      </c>
      <c r="P54" s="99">
        <v>0</v>
      </c>
      <c r="Q54" s="83">
        <f t="shared" si="7"/>
        <v>0</v>
      </c>
    </row>
    <row r="55" spans="1:17" ht="30.6" customHeight="1" x14ac:dyDescent="0.2">
      <c r="A55" s="7">
        <f t="shared" si="11"/>
        <v>44</v>
      </c>
      <c r="B55" s="21" t="s">
        <v>94</v>
      </c>
      <c r="C55" s="22" t="s">
        <v>4</v>
      </c>
      <c r="D55" s="23">
        <f t="shared" si="10"/>
        <v>0</v>
      </c>
      <c r="E55" s="94"/>
      <c r="F55" s="95">
        <v>0</v>
      </c>
      <c r="G55" s="78">
        <f t="shared" si="2"/>
        <v>0</v>
      </c>
      <c r="H55" s="96">
        <v>0</v>
      </c>
      <c r="I55" s="79">
        <f t="shared" si="3"/>
        <v>0</v>
      </c>
      <c r="J55" s="97">
        <v>0</v>
      </c>
      <c r="K55" s="80">
        <f t="shared" si="4"/>
        <v>0</v>
      </c>
      <c r="L55" s="68">
        <v>0</v>
      </c>
      <c r="M55" s="81">
        <f t="shared" si="5"/>
        <v>0</v>
      </c>
      <c r="N55" s="98">
        <v>0</v>
      </c>
      <c r="O55" s="82">
        <f t="shared" si="6"/>
        <v>0</v>
      </c>
      <c r="P55" s="99">
        <v>0</v>
      </c>
      <c r="Q55" s="83">
        <f t="shared" si="7"/>
        <v>0</v>
      </c>
    </row>
    <row r="56" spans="1:17" ht="30.6" customHeight="1" x14ac:dyDescent="0.2">
      <c r="A56" s="7">
        <f t="shared" si="11"/>
        <v>45</v>
      </c>
      <c r="B56" s="21" t="s">
        <v>95</v>
      </c>
      <c r="C56" s="22" t="s">
        <v>4</v>
      </c>
      <c r="D56" s="23">
        <f t="shared" si="10"/>
        <v>4</v>
      </c>
      <c r="E56" s="94"/>
      <c r="F56" s="95">
        <v>0</v>
      </c>
      <c r="G56" s="78">
        <f t="shared" si="2"/>
        <v>0</v>
      </c>
      <c r="H56" s="96">
        <v>0</v>
      </c>
      <c r="I56" s="79">
        <f t="shared" si="3"/>
        <v>0</v>
      </c>
      <c r="J56" s="97">
        <v>0</v>
      </c>
      <c r="K56" s="80">
        <f t="shared" si="4"/>
        <v>0</v>
      </c>
      <c r="L56" s="68">
        <v>0</v>
      </c>
      <c r="M56" s="81">
        <f t="shared" si="5"/>
        <v>0</v>
      </c>
      <c r="N56" s="98">
        <v>0</v>
      </c>
      <c r="O56" s="82">
        <f t="shared" si="6"/>
        <v>0</v>
      </c>
      <c r="P56" s="99">
        <v>4</v>
      </c>
      <c r="Q56" s="83">
        <f t="shared" si="7"/>
        <v>0</v>
      </c>
    </row>
    <row r="57" spans="1:17" ht="30.6" customHeight="1" x14ac:dyDescent="0.2">
      <c r="A57" s="7">
        <f t="shared" si="11"/>
        <v>46</v>
      </c>
      <c r="B57" s="21" t="s">
        <v>96</v>
      </c>
      <c r="C57" s="22" t="s">
        <v>4</v>
      </c>
      <c r="D57" s="23">
        <f t="shared" si="10"/>
        <v>4</v>
      </c>
      <c r="E57" s="94"/>
      <c r="F57" s="95">
        <v>0</v>
      </c>
      <c r="G57" s="78">
        <f t="shared" si="2"/>
        <v>0</v>
      </c>
      <c r="H57" s="96">
        <v>0</v>
      </c>
      <c r="I57" s="79">
        <f t="shared" si="3"/>
        <v>0</v>
      </c>
      <c r="J57" s="97">
        <v>0</v>
      </c>
      <c r="K57" s="80">
        <f t="shared" si="4"/>
        <v>0</v>
      </c>
      <c r="L57" s="68">
        <v>4</v>
      </c>
      <c r="M57" s="81">
        <f t="shared" si="5"/>
        <v>0</v>
      </c>
      <c r="N57" s="98">
        <v>0</v>
      </c>
      <c r="O57" s="82">
        <f t="shared" si="6"/>
        <v>0</v>
      </c>
      <c r="P57" s="99">
        <v>0</v>
      </c>
      <c r="Q57" s="83">
        <f t="shared" si="7"/>
        <v>0</v>
      </c>
    </row>
    <row r="58" spans="1:17" ht="30.6" customHeight="1" x14ac:dyDescent="0.2">
      <c r="A58" s="7">
        <f t="shared" si="11"/>
        <v>47</v>
      </c>
      <c r="B58" s="21" t="s">
        <v>100</v>
      </c>
      <c r="C58" s="22" t="s">
        <v>4</v>
      </c>
      <c r="D58" s="23">
        <f t="shared" si="10"/>
        <v>12</v>
      </c>
      <c r="E58" s="94"/>
      <c r="F58" s="95">
        <v>0</v>
      </c>
      <c r="G58" s="78">
        <f t="shared" si="2"/>
        <v>0</v>
      </c>
      <c r="H58" s="96">
        <v>0</v>
      </c>
      <c r="I58" s="79">
        <f t="shared" si="3"/>
        <v>0</v>
      </c>
      <c r="J58" s="97">
        <v>0</v>
      </c>
      <c r="K58" s="80">
        <f t="shared" si="4"/>
        <v>0</v>
      </c>
      <c r="L58" s="68">
        <v>12</v>
      </c>
      <c r="M58" s="81">
        <f t="shared" si="5"/>
        <v>0</v>
      </c>
      <c r="N58" s="98">
        <v>0</v>
      </c>
      <c r="O58" s="82">
        <f t="shared" si="6"/>
        <v>0</v>
      </c>
      <c r="P58" s="99">
        <v>0</v>
      </c>
      <c r="Q58" s="83">
        <f t="shared" si="7"/>
        <v>0</v>
      </c>
    </row>
    <row r="59" spans="1:17" ht="30.6" customHeight="1" x14ac:dyDescent="0.2">
      <c r="A59" s="7">
        <f t="shared" si="11"/>
        <v>48</v>
      </c>
      <c r="B59" s="21" t="s">
        <v>102</v>
      </c>
      <c r="C59" s="22" t="s">
        <v>4</v>
      </c>
      <c r="D59" s="23">
        <f t="shared" si="10"/>
        <v>12</v>
      </c>
      <c r="E59" s="94"/>
      <c r="F59" s="95">
        <v>0</v>
      </c>
      <c r="G59" s="78">
        <f t="shared" si="2"/>
        <v>0</v>
      </c>
      <c r="H59" s="96">
        <v>0</v>
      </c>
      <c r="I59" s="79">
        <f t="shared" si="3"/>
        <v>0</v>
      </c>
      <c r="J59" s="97">
        <v>0</v>
      </c>
      <c r="K59" s="80">
        <f t="shared" si="4"/>
        <v>0</v>
      </c>
      <c r="L59" s="68">
        <v>12</v>
      </c>
      <c r="M59" s="81">
        <f t="shared" si="5"/>
        <v>0</v>
      </c>
      <c r="N59" s="98">
        <v>0</v>
      </c>
      <c r="O59" s="82">
        <f t="shared" si="6"/>
        <v>0</v>
      </c>
      <c r="P59" s="99">
        <v>0</v>
      </c>
      <c r="Q59" s="83">
        <f t="shared" si="7"/>
        <v>0</v>
      </c>
    </row>
    <row r="60" spans="1:17" ht="30.6" customHeight="1" x14ac:dyDescent="0.2">
      <c r="A60" s="7">
        <f t="shared" si="11"/>
        <v>49</v>
      </c>
      <c r="B60" s="21" t="s">
        <v>108</v>
      </c>
      <c r="C60" s="22" t="s">
        <v>4</v>
      </c>
      <c r="D60" s="23">
        <f t="shared" si="10"/>
        <v>0</v>
      </c>
      <c r="E60" s="94"/>
      <c r="F60" s="95">
        <v>0</v>
      </c>
      <c r="G60" s="78">
        <f t="shared" si="2"/>
        <v>0</v>
      </c>
      <c r="H60" s="96">
        <v>0</v>
      </c>
      <c r="I60" s="79">
        <f t="shared" si="3"/>
        <v>0</v>
      </c>
      <c r="J60" s="97">
        <v>0</v>
      </c>
      <c r="K60" s="80">
        <f t="shared" si="4"/>
        <v>0</v>
      </c>
      <c r="L60" s="70">
        <v>0</v>
      </c>
      <c r="M60" s="81">
        <f t="shared" si="5"/>
        <v>0</v>
      </c>
      <c r="N60" s="98">
        <v>0</v>
      </c>
      <c r="O60" s="82">
        <f t="shared" si="6"/>
        <v>0</v>
      </c>
      <c r="P60" s="99">
        <v>0</v>
      </c>
      <c r="Q60" s="83">
        <f t="shared" si="7"/>
        <v>0</v>
      </c>
    </row>
    <row r="61" spans="1:17" ht="30.6" customHeight="1" x14ac:dyDescent="0.2">
      <c r="A61" s="7">
        <f t="shared" si="11"/>
        <v>50</v>
      </c>
      <c r="B61" s="21" t="s">
        <v>105</v>
      </c>
      <c r="C61" s="22" t="s">
        <v>6</v>
      </c>
      <c r="D61" s="23">
        <f t="shared" si="10"/>
        <v>6</v>
      </c>
      <c r="E61" s="94"/>
      <c r="F61" s="95">
        <v>0</v>
      </c>
      <c r="G61" s="78">
        <f t="shared" si="2"/>
        <v>0</v>
      </c>
      <c r="H61" s="96">
        <v>0</v>
      </c>
      <c r="I61" s="79">
        <f t="shared" si="3"/>
        <v>0</v>
      </c>
      <c r="J61" s="97">
        <v>2</v>
      </c>
      <c r="K61" s="80">
        <f t="shared" si="4"/>
        <v>0</v>
      </c>
      <c r="L61" s="68">
        <v>2</v>
      </c>
      <c r="M61" s="81">
        <f t="shared" si="5"/>
        <v>0</v>
      </c>
      <c r="N61" s="98">
        <v>1</v>
      </c>
      <c r="O61" s="82">
        <f t="shared" si="6"/>
        <v>0</v>
      </c>
      <c r="P61" s="99">
        <v>1</v>
      </c>
      <c r="Q61" s="83">
        <f t="shared" si="7"/>
        <v>0</v>
      </c>
    </row>
    <row r="62" spans="1:17" ht="30.6" customHeight="1" x14ac:dyDescent="0.2">
      <c r="A62" s="7">
        <f t="shared" si="11"/>
        <v>51</v>
      </c>
      <c r="B62" s="21" t="s">
        <v>110</v>
      </c>
      <c r="C62" s="22" t="s">
        <v>4</v>
      </c>
      <c r="D62" s="23">
        <f t="shared" si="10"/>
        <v>22</v>
      </c>
      <c r="E62" s="94"/>
      <c r="F62" s="95">
        <v>0</v>
      </c>
      <c r="G62" s="78">
        <f t="shared" si="2"/>
        <v>0</v>
      </c>
      <c r="H62" s="96">
        <v>0</v>
      </c>
      <c r="I62" s="79">
        <f t="shared" si="3"/>
        <v>0</v>
      </c>
      <c r="J62" s="97">
        <v>0</v>
      </c>
      <c r="K62" s="80">
        <f t="shared" si="4"/>
        <v>0</v>
      </c>
      <c r="L62" s="70">
        <v>14</v>
      </c>
      <c r="M62" s="81">
        <f t="shared" si="5"/>
        <v>0</v>
      </c>
      <c r="N62" s="98">
        <v>8</v>
      </c>
      <c r="O62" s="82">
        <f t="shared" si="6"/>
        <v>0</v>
      </c>
      <c r="P62" s="99">
        <v>0</v>
      </c>
      <c r="Q62" s="83">
        <f t="shared" si="7"/>
        <v>0</v>
      </c>
    </row>
    <row r="63" spans="1:17" ht="30.6" customHeight="1" x14ac:dyDescent="0.2">
      <c r="A63" s="7">
        <f t="shared" si="11"/>
        <v>52</v>
      </c>
      <c r="B63" s="21" t="s">
        <v>127</v>
      </c>
      <c r="C63" s="22" t="s">
        <v>6</v>
      </c>
      <c r="D63" s="23">
        <f t="shared" si="10"/>
        <v>0</v>
      </c>
      <c r="E63" s="94"/>
      <c r="F63" s="95">
        <v>0</v>
      </c>
      <c r="G63" s="78">
        <f t="shared" si="2"/>
        <v>0</v>
      </c>
      <c r="H63" s="96">
        <v>0</v>
      </c>
      <c r="I63" s="79">
        <f t="shared" si="3"/>
        <v>0</v>
      </c>
      <c r="J63" s="97">
        <v>0</v>
      </c>
      <c r="K63" s="80">
        <f t="shared" si="4"/>
        <v>0</v>
      </c>
      <c r="L63" s="68">
        <v>0</v>
      </c>
      <c r="M63" s="81">
        <f t="shared" si="5"/>
        <v>0</v>
      </c>
      <c r="N63" s="98">
        <v>0</v>
      </c>
      <c r="O63" s="82">
        <f t="shared" si="6"/>
        <v>0</v>
      </c>
      <c r="P63" s="99">
        <v>0</v>
      </c>
      <c r="Q63" s="83">
        <f t="shared" si="7"/>
        <v>0</v>
      </c>
    </row>
    <row r="64" spans="1:17" ht="30.6" customHeight="1" x14ac:dyDescent="0.2">
      <c r="A64" s="7">
        <f t="shared" si="11"/>
        <v>53</v>
      </c>
      <c r="B64" s="21" t="s">
        <v>153</v>
      </c>
      <c r="C64" s="22" t="s">
        <v>6</v>
      </c>
      <c r="D64" s="23">
        <f t="shared" si="10"/>
        <v>0</v>
      </c>
      <c r="E64" s="94"/>
      <c r="F64" s="95">
        <v>0</v>
      </c>
      <c r="G64" s="78">
        <f t="shared" si="2"/>
        <v>0</v>
      </c>
      <c r="H64" s="96">
        <v>0</v>
      </c>
      <c r="I64" s="79">
        <f t="shared" si="3"/>
        <v>0</v>
      </c>
      <c r="J64" s="97">
        <v>0</v>
      </c>
      <c r="K64" s="80">
        <f t="shared" si="4"/>
        <v>0</v>
      </c>
      <c r="L64" s="68">
        <v>0</v>
      </c>
      <c r="M64" s="81">
        <f t="shared" si="5"/>
        <v>0</v>
      </c>
      <c r="N64" s="98">
        <v>0</v>
      </c>
      <c r="O64" s="82">
        <f t="shared" si="6"/>
        <v>0</v>
      </c>
      <c r="P64" s="99">
        <v>0</v>
      </c>
      <c r="Q64" s="83">
        <f t="shared" si="7"/>
        <v>0</v>
      </c>
    </row>
    <row r="65" spans="1:17" ht="30.6" customHeight="1" x14ac:dyDescent="0.2">
      <c r="A65" s="48">
        <f t="shared" si="11"/>
        <v>54</v>
      </c>
      <c r="B65" s="26" t="s">
        <v>104</v>
      </c>
      <c r="C65" s="27" t="s">
        <v>6</v>
      </c>
      <c r="D65" s="61">
        <f t="shared" si="10"/>
        <v>10</v>
      </c>
      <c r="E65" s="94"/>
      <c r="F65" s="95">
        <v>0</v>
      </c>
      <c r="G65" s="78">
        <f t="shared" si="2"/>
        <v>0</v>
      </c>
      <c r="H65" s="96">
        <v>0</v>
      </c>
      <c r="I65" s="79">
        <f t="shared" si="3"/>
        <v>0</v>
      </c>
      <c r="J65" s="97">
        <v>0</v>
      </c>
      <c r="K65" s="80">
        <f t="shared" si="4"/>
        <v>0</v>
      </c>
      <c r="L65" s="69">
        <v>0</v>
      </c>
      <c r="M65" s="81">
        <f t="shared" si="5"/>
        <v>0</v>
      </c>
      <c r="N65" s="98">
        <v>10</v>
      </c>
      <c r="O65" s="82">
        <f t="shared" si="6"/>
        <v>0</v>
      </c>
      <c r="P65" s="99">
        <v>0</v>
      </c>
      <c r="Q65" s="83">
        <f t="shared" si="7"/>
        <v>0</v>
      </c>
    </row>
    <row r="66" spans="1:17" ht="24.95" customHeight="1" x14ac:dyDescent="0.2">
      <c r="A66" s="158" t="s">
        <v>142</v>
      </c>
      <c r="B66" s="159"/>
      <c r="C66" s="159"/>
      <c r="D66" s="85"/>
      <c r="E66" s="101"/>
      <c r="F66" s="101"/>
      <c r="G66" s="86"/>
      <c r="H66" s="90"/>
      <c r="I66" s="86"/>
      <c r="J66" s="90"/>
      <c r="K66" s="86"/>
      <c r="L66" s="90"/>
      <c r="M66" s="88"/>
      <c r="N66" s="90"/>
      <c r="O66" s="88"/>
      <c r="P66" s="90"/>
      <c r="Q66" s="89"/>
    </row>
    <row r="67" spans="1:17" ht="30.6" customHeight="1" x14ac:dyDescent="0.2">
      <c r="A67" s="29">
        <f>A65+1</f>
        <v>55</v>
      </c>
      <c r="B67" s="49" t="s">
        <v>27</v>
      </c>
      <c r="C67" s="29" t="s">
        <v>3</v>
      </c>
      <c r="D67" s="60">
        <f t="shared" ref="D67:D79" si="12">F67+H67+J67+L67+N67+P67</f>
        <v>35</v>
      </c>
      <c r="E67" s="94"/>
      <c r="F67" s="95">
        <v>0</v>
      </c>
      <c r="G67" s="78">
        <f t="shared" si="2"/>
        <v>0</v>
      </c>
      <c r="H67" s="96">
        <v>0</v>
      </c>
      <c r="I67" s="79">
        <f t="shared" si="3"/>
        <v>0</v>
      </c>
      <c r="J67" s="97">
        <v>30</v>
      </c>
      <c r="K67" s="80">
        <f t="shared" si="4"/>
        <v>0</v>
      </c>
      <c r="L67" s="67">
        <v>0</v>
      </c>
      <c r="M67" s="81">
        <f t="shared" si="5"/>
        <v>0</v>
      </c>
      <c r="N67" s="98">
        <v>5</v>
      </c>
      <c r="O67" s="82">
        <f t="shared" si="6"/>
        <v>0</v>
      </c>
      <c r="P67" s="99">
        <v>0</v>
      </c>
      <c r="Q67" s="83">
        <f t="shared" si="7"/>
        <v>0</v>
      </c>
    </row>
    <row r="68" spans="1:17" ht="30.6" customHeight="1" x14ac:dyDescent="0.2">
      <c r="A68" s="7">
        <f t="shared" ref="A68:A79" si="13">A67+1</f>
        <v>56</v>
      </c>
      <c r="B68" s="12" t="s">
        <v>28</v>
      </c>
      <c r="C68" s="7" t="s">
        <v>3</v>
      </c>
      <c r="D68" s="23">
        <f t="shared" si="12"/>
        <v>44</v>
      </c>
      <c r="E68" s="94"/>
      <c r="F68" s="95">
        <v>0</v>
      </c>
      <c r="G68" s="78">
        <f t="shared" si="2"/>
        <v>0</v>
      </c>
      <c r="H68" s="96">
        <v>10</v>
      </c>
      <c r="I68" s="79">
        <f t="shared" si="3"/>
        <v>0</v>
      </c>
      <c r="J68" s="97">
        <v>10</v>
      </c>
      <c r="K68" s="80">
        <f t="shared" si="4"/>
        <v>0</v>
      </c>
      <c r="L68" s="68">
        <v>20</v>
      </c>
      <c r="M68" s="81">
        <f t="shared" si="5"/>
        <v>0</v>
      </c>
      <c r="N68" s="98">
        <v>0</v>
      </c>
      <c r="O68" s="82">
        <f t="shared" si="6"/>
        <v>0</v>
      </c>
      <c r="P68" s="99">
        <v>4</v>
      </c>
      <c r="Q68" s="83">
        <f t="shared" si="7"/>
        <v>0</v>
      </c>
    </row>
    <row r="69" spans="1:17" ht="30.6" customHeight="1" x14ac:dyDescent="0.2">
      <c r="A69" s="7">
        <f t="shared" si="13"/>
        <v>57</v>
      </c>
      <c r="B69" s="11" t="s">
        <v>26</v>
      </c>
      <c r="C69" s="7" t="s">
        <v>3</v>
      </c>
      <c r="D69" s="23">
        <f t="shared" si="12"/>
        <v>37</v>
      </c>
      <c r="E69" s="94"/>
      <c r="F69" s="95">
        <v>5</v>
      </c>
      <c r="G69" s="78">
        <f t="shared" si="2"/>
        <v>0</v>
      </c>
      <c r="H69" s="96">
        <v>10</v>
      </c>
      <c r="I69" s="79">
        <f t="shared" si="3"/>
        <v>0</v>
      </c>
      <c r="J69" s="97">
        <v>0</v>
      </c>
      <c r="K69" s="80">
        <f t="shared" si="4"/>
        <v>0</v>
      </c>
      <c r="L69" s="68">
        <v>0</v>
      </c>
      <c r="M69" s="81">
        <f t="shared" si="5"/>
        <v>0</v>
      </c>
      <c r="N69" s="98">
        <v>20</v>
      </c>
      <c r="O69" s="82">
        <f t="shared" si="6"/>
        <v>0</v>
      </c>
      <c r="P69" s="99">
        <v>2</v>
      </c>
      <c r="Q69" s="83">
        <f t="shared" si="7"/>
        <v>0</v>
      </c>
    </row>
    <row r="70" spans="1:17" ht="30.6" customHeight="1" x14ac:dyDescent="0.2">
      <c r="A70" s="7">
        <f t="shared" si="13"/>
        <v>58</v>
      </c>
      <c r="B70" s="8" t="s">
        <v>146</v>
      </c>
      <c r="C70" s="7" t="s">
        <v>3</v>
      </c>
      <c r="D70" s="23">
        <f t="shared" si="12"/>
        <v>114</v>
      </c>
      <c r="E70" s="94"/>
      <c r="F70" s="95">
        <v>100</v>
      </c>
      <c r="G70" s="78">
        <f t="shared" si="2"/>
        <v>0</v>
      </c>
      <c r="H70" s="96">
        <v>0</v>
      </c>
      <c r="I70" s="79">
        <f t="shared" si="3"/>
        <v>0</v>
      </c>
      <c r="J70" s="97">
        <v>10</v>
      </c>
      <c r="K70" s="80">
        <f t="shared" si="4"/>
        <v>0</v>
      </c>
      <c r="L70" s="68">
        <v>0</v>
      </c>
      <c r="M70" s="81">
        <f t="shared" si="5"/>
        <v>0</v>
      </c>
      <c r="N70" s="98">
        <v>0</v>
      </c>
      <c r="O70" s="82">
        <f t="shared" si="6"/>
        <v>0</v>
      </c>
      <c r="P70" s="99">
        <v>4</v>
      </c>
      <c r="Q70" s="83">
        <f t="shared" si="7"/>
        <v>0</v>
      </c>
    </row>
    <row r="71" spans="1:17" ht="30.6" customHeight="1" x14ac:dyDescent="0.2">
      <c r="A71" s="7">
        <f t="shared" si="13"/>
        <v>59</v>
      </c>
      <c r="B71" s="13" t="s">
        <v>29</v>
      </c>
      <c r="C71" s="7" t="s">
        <v>3</v>
      </c>
      <c r="D71" s="23">
        <f t="shared" si="12"/>
        <v>0</v>
      </c>
      <c r="E71" s="94"/>
      <c r="F71" s="95">
        <v>0</v>
      </c>
      <c r="G71" s="78">
        <f t="shared" si="2"/>
        <v>0</v>
      </c>
      <c r="H71" s="96">
        <v>0</v>
      </c>
      <c r="I71" s="79">
        <f t="shared" si="3"/>
        <v>0</v>
      </c>
      <c r="J71" s="97">
        <v>0</v>
      </c>
      <c r="K71" s="80">
        <f t="shared" si="4"/>
        <v>0</v>
      </c>
      <c r="L71" s="68">
        <v>0</v>
      </c>
      <c r="M71" s="81">
        <f t="shared" si="5"/>
        <v>0</v>
      </c>
      <c r="N71" s="98">
        <v>0</v>
      </c>
      <c r="O71" s="82">
        <f t="shared" si="6"/>
        <v>0</v>
      </c>
      <c r="P71" s="99">
        <v>0</v>
      </c>
      <c r="Q71" s="83">
        <f t="shared" si="7"/>
        <v>0</v>
      </c>
    </row>
    <row r="72" spans="1:17" ht="30.6" customHeight="1" x14ac:dyDescent="0.2">
      <c r="A72" s="7">
        <f t="shared" si="13"/>
        <v>60</v>
      </c>
      <c r="B72" s="10" t="s">
        <v>30</v>
      </c>
      <c r="C72" s="7" t="s">
        <v>4</v>
      </c>
      <c r="D72" s="23">
        <f t="shared" si="12"/>
        <v>176</v>
      </c>
      <c r="E72" s="94"/>
      <c r="F72" s="95">
        <v>0</v>
      </c>
      <c r="G72" s="78">
        <f t="shared" si="2"/>
        <v>0</v>
      </c>
      <c r="H72" s="96">
        <v>40</v>
      </c>
      <c r="I72" s="79">
        <f t="shared" si="3"/>
        <v>0</v>
      </c>
      <c r="J72" s="97">
        <v>30</v>
      </c>
      <c r="K72" s="80">
        <f t="shared" si="4"/>
        <v>0</v>
      </c>
      <c r="L72" s="68">
        <v>0</v>
      </c>
      <c r="M72" s="81">
        <f t="shared" si="5"/>
        <v>0</v>
      </c>
      <c r="N72" s="98">
        <v>100</v>
      </c>
      <c r="O72" s="82">
        <f t="shared" si="6"/>
        <v>0</v>
      </c>
      <c r="P72" s="99">
        <v>6</v>
      </c>
      <c r="Q72" s="83">
        <f t="shared" si="7"/>
        <v>0</v>
      </c>
    </row>
    <row r="73" spans="1:17" ht="30.6" customHeight="1" x14ac:dyDescent="0.2">
      <c r="A73" s="7">
        <f t="shared" si="13"/>
        <v>61</v>
      </c>
      <c r="B73" s="10" t="s">
        <v>31</v>
      </c>
      <c r="C73" s="7" t="s">
        <v>4</v>
      </c>
      <c r="D73" s="23">
        <f t="shared" si="12"/>
        <v>105</v>
      </c>
      <c r="E73" s="94"/>
      <c r="F73" s="95">
        <v>40</v>
      </c>
      <c r="G73" s="78">
        <f t="shared" ref="G73:G136" si="14">F73*E73</f>
        <v>0</v>
      </c>
      <c r="H73" s="96">
        <v>20</v>
      </c>
      <c r="I73" s="79">
        <f t="shared" ref="I73:I136" si="15">H73*E73</f>
        <v>0</v>
      </c>
      <c r="J73" s="97">
        <v>20</v>
      </c>
      <c r="K73" s="80">
        <f t="shared" ref="K73:K136" si="16">J73*E73</f>
        <v>0</v>
      </c>
      <c r="L73" s="68">
        <v>25</v>
      </c>
      <c r="M73" s="81">
        <f t="shared" ref="M73:M136" si="17">L73*E73</f>
        <v>0</v>
      </c>
      <c r="N73" s="98">
        <v>0</v>
      </c>
      <c r="O73" s="82">
        <f t="shared" ref="O73:O136" si="18">N73*E73</f>
        <v>0</v>
      </c>
      <c r="P73" s="99">
        <v>0</v>
      </c>
      <c r="Q73" s="83">
        <f t="shared" ref="Q73:Q136" si="19">P73*E73</f>
        <v>0</v>
      </c>
    </row>
    <row r="74" spans="1:17" ht="30.6" customHeight="1" x14ac:dyDescent="0.2">
      <c r="A74" s="7">
        <f t="shared" si="13"/>
        <v>62</v>
      </c>
      <c r="B74" s="51" t="s">
        <v>66</v>
      </c>
      <c r="C74" s="20" t="s">
        <v>6</v>
      </c>
      <c r="D74" s="23">
        <f t="shared" si="12"/>
        <v>107</v>
      </c>
      <c r="E74" s="94"/>
      <c r="F74" s="95">
        <v>100</v>
      </c>
      <c r="G74" s="78">
        <f t="shared" si="14"/>
        <v>0</v>
      </c>
      <c r="H74" s="96">
        <v>0</v>
      </c>
      <c r="I74" s="79">
        <f t="shared" si="15"/>
        <v>0</v>
      </c>
      <c r="J74" s="97">
        <v>0</v>
      </c>
      <c r="K74" s="80">
        <f t="shared" si="16"/>
        <v>0</v>
      </c>
      <c r="L74" s="68">
        <v>2</v>
      </c>
      <c r="M74" s="81">
        <f t="shared" si="17"/>
        <v>0</v>
      </c>
      <c r="N74" s="98">
        <v>5</v>
      </c>
      <c r="O74" s="82">
        <f t="shared" si="18"/>
        <v>0</v>
      </c>
      <c r="P74" s="99">
        <v>0</v>
      </c>
      <c r="Q74" s="83">
        <f t="shared" si="19"/>
        <v>0</v>
      </c>
    </row>
    <row r="75" spans="1:17" ht="26.45" customHeight="1" x14ac:dyDescent="0.2">
      <c r="A75" s="7">
        <f t="shared" si="13"/>
        <v>63</v>
      </c>
      <c r="B75" s="21" t="s">
        <v>124</v>
      </c>
      <c r="C75" s="22" t="s">
        <v>6</v>
      </c>
      <c r="D75" s="23">
        <f t="shared" si="12"/>
        <v>15</v>
      </c>
      <c r="E75" s="94"/>
      <c r="F75" s="95">
        <v>0</v>
      </c>
      <c r="G75" s="78">
        <f t="shared" si="14"/>
        <v>0</v>
      </c>
      <c r="H75" s="96">
        <v>0</v>
      </c>
      <c r="I75" s="79">
        <f t="shared" si="15"/>
        <v>0</v>
      </c>
      <c r="J75" s="97">
        <v>0</v>
      </c>
      <c r="K75" s="80">
        <f t="shared" si="16"/>
        <v>0</v>
      </c>
      <c r="L75" s="68">
        <v>0</v>
      </c>
      <c r="M75" s="81">
        <f t="shared" si="17"/>
        <v>0</v>
      </c>
      <c r="N75" s="98">
        <v>15</v>
      </c>
      <c r="O75" s="82">
        <f t="shared" si="18"/>
        <v>0</v>
      </c>
      <c r="P75" s="99">
        <v>0</v>
      </c>
      <c r="Q75" s="83">
        <f t="shared" si="19"/>
        <v>0</v>
      </c>
    </row>
    <row r="76" spans="1:17" ht="26.45" customHeight="1" x14ac:dyDescent="0.2">
      <c r="A76" s="7">
        <f t="shared" si="13"/>
        <v>64</v>
      </c>
      <c r="B76" s="21" t="s">
        <v>125</v>
      </c>
      <c r="C76" s="22" t="s">
        <v>106</v>
      </c>
      <c r="D76" s="23">
        <f t="shared" si="12"/>
        <v>19</v>
      </c>
      <c r="E76" s="94"/>
      <c r="F76" s="95">
        <v>0</v>
      </c>
      <c r="G76" s="78">
        <f t="shared" si="14"/>
        <v>0</v>
      </c>
      <c r="H76" s="96">
        <v>0</v>
      </c>
      <c r="I76" s="79">
        <f t="shared" si="15"/>
        <v>0</v>
      </c>
      <c r="J76" s="97">
        <v>0</v>
      </c>
      <c r="K76" s="80">
        <f t="shared" si="16"/>
        <v>0</v>
      </c>
      <c r="L76" s="68">
        <v>4</v>
      </c>
      <c r="M76" s="81">
        <f t="shared" si="17"/>
        <v>0</v>
      </c>
      <c r="N76" s="98">
        <v>15</v>
      </c>
      <c r="O76" s="82">
        <f t="shared" si="18"/>
        <v>0</v>
      </c>
      <c r="P76" s="99">
        <v>0</v>
      </c>
      <c r="Q76" s="83">
        <f t="shared" si="19"/>
        <v>0</v>
      </c>
    </row>
    <row r="77" spans="1:17" ht="26.45" customHeight="1" x14ac:dyDescent="0.2">
      <c r="A77" s="7">
        <f t="shared" si="13"/>
        <v>65</v>
      </c>
      <c r="B77" s="21" t="s">
        <v>123</v>
      </c>
      <c r="C77" s="22" t="s">
        <v>6</v>
      </c>
      <c r="D77" s="23">
        <f t="shared" si="12"/>
        <v>23</v>
      </c>
      <c r="E77" s="94"/>
      <c r="F77" s="95">
        <v>0</v>
      </c>
      <c r="G77" s="78">
        <f t="shared" si="14"/>
        <v>0</v>
      </c>
      <c r="H77" s="96">
        <v>0</v>
      </c>
      <c r="I77" s="79">
        <f t="shared" si="15"/>
        <v>0</v>
      </c>
      <c r="J77" s="97">
        <v>0</v>
      </c>
      <c r="K77" s="80">
        <f t="shared" si="16"/>
        <v>0</v>
      </c>
      <c r="L77" s="68">
        <v>8</v>
      </c>
      <c r="M77" s="81">
        <f t="shared" si="17"/>
        <v>0</v>
      </c>
      <c r="N77" s="98">
        <v>15</v>
      </c>
      <c r="O77" s="82">
        <f t="shared" si="18"/>
        <v>0</v>
      </c>
      <c r="P77" s="99">
        <v>0</v>
      </c>
      <c r="Q77" s="83">
        <f t="shared" si="19"/>
        <v>0</v>
      </c>
    </row>
    <row r="78" spans="1:17" ht="26.45" customHeight="1" x14ac:dyDescent="0.2">
      <c r="A78" s="7">
        <f t="shared" si="13"/>
        <v>66</v>
      </c>
      <c r="B78" s="21" t="s">
        <v>134</v>
      </c>
      <c r="C78" s="22" t="s">
        <v>3</v>
      </c>
      <c r="D78" s="23">
        <f t="shared" si="12"/>
        <v>2</v>
      </c>
      <c r="E78" s="94"/>
      <c r="F78" s="95">
        <v>0</v>
      </c>
      <c r="G78" s="78">
        <f t="shared" si="14"/>
        <v>0</v>
      </c>
      <c r="H78" s="96">
        <v>0</v>
      </c>
      <c r="I78" s="79">
        <f t="shared" si="15"/>
        <v>0</v>
      </c>
      <c r="J78" s="97">
        <v>0</v>
      </c>
      <c r="K78" s="80">
        <f t="shared" si="16"/>
        <v>0</v>
      </c>
      <c r="L78" s="68">
        <v>2</v>
      </c>
      <c r="M78" s="81">
        <f t="shared" si="17"/>
        <v>0</v>
      </c>
      <c r="N78" s="98">
        <v>0</v>
      </c>
      <c r="O78" s="82">
        <f t="shared" si="18"/>
        <v>0</v>
      </c>
      <c r="P78" s="99">
        <v>0</v>
      </c>
      <c r="Q78" s="83">
        <f t="shared" si="19"/>
        <v>0</v>
      </c>
    </row>
    <row r="79" spans="1:17" ht="26.45" customHeight="1" x14ac:dyDescent="0.2">
      <c r="A79" s="48">
        <f t="shared" si="13"/>
        <v>67</v>
      </c>
      <c r="B79" s="26" t="s">
        <v>128</v>
      </c>
      <c r="C79" s="27" t="s">
        <v>3</v>
      </c>
      <c r="D79" s="61">
        <f t="shared" si="12"/>
        <v>12</v>
      </c>
      <c r="E79" s="94"/>
      <c r="F79" s="95">
        <v>0</v>
      </c>
      <c r="G79" s="78">
        <f t="shared" si="14"/>
        <v>0</v>
      </c>
      <c r="H79" s="96">
        <v>0</v>
      </c>
      <c r="I79" s="79">
        <f t="shared" si="15"/>
        <v>0</v>
      </c>
      <c r="J79" s="97">
        <v>0</v>
      </c>
      <c r="K79" s="80">
        <f t="shared" si="16"/>
        <v>0</v>
      </c>
      <c r="L79" s="69">
        <v>2</v>
      </c>
      <c r="M79" s="81">
        <f t="shared" si="17"/>
        <v>0</v>
      </c>
      <c r="N79" s="98">
        <v>10</v>
      </c>
      <c r="O79" s="82">
        <f t="shared" si="18"/>
        <v>0</v>
      </c>
      <c r="P79" s="99">
        <v>0</v>
      </c>
      <c r="Q79" s="83">
        <f t="shared" si="19"/>
        <v>0</v>
      </c>
    </row>
    <row r="80" spans="1:17" ht="19.5" customHeight="1" x14ac:dyDescent="0.2">
      <c r="A80" s="158" t="s">
        <v>23</v>
      </c>
      <c r="B80" s="159"/>
      <c r="C80" s="159"/>
      <c r="D80" s="85"/>
      <c r="E80" s="101"/>
      <c r="F80" s="101"/>
      <c r="G80" s="86"/>
      <c r="H80" s="90"/>
      <c r="I80" s="86"/>
      <c r="J80" s="90"/>
      <c r="K80" s="86"/>
      <c r="L80" s="90"/>
      <c r="M80" s="88"/>
      <c r="N80" s="90"/>
      <c r="O80" s="88"/>
      <c r="P80" s="90"/>
      <c r="Q80" s="89"/>
    </row>
    <row r="81" spans="1:17" ht="30.6" customHeight="1" x14ac:dyDescent="0.2">
      <c r="A81" s="34">
        <f>A79+1</f>
        <v>68</v>
      </c>
      <c r="B81" s="30" t="s">
        <v>117</v>
      </c>
      <c r="C81" s="29" t="s">
        <v>3</v>
      </c>
      <c r="D81" s="60">
        <f t="shared" ref="D81:D98" si="20">F81+H81+J81+L81+N81+P81</f>
        <v>9</v>
      </c>
      <c r="E81" s="94"/>
      <c r="F81" s="95">
        <v>1</v>
      </c>
      <c r="G81" s="78">
        <f t="shared" si="14"/>
        <v>0</v>
      </c>
      <c r="H81" s="96">
        <v>0</v>
      </c>
      <c r="I81" s="79">
        <f t="shared" si="15"/>
        <v>0</v>
      </c>
      <c r="J81" s="97">
        <v>0</v>
      </c>
      <c r="K81" s="80">
        <f t="shared" si="16"/>
        <v>0</v>
      </c>
      <c r="L81" s="67">
        <v>0</v>
      </c>
      <c r="M81" s="81">
        <f t="shared" si="17"/>
        <v>0</v>
      </c>
      <c r="N81" s="98">
        <v>0</v>
      </c>
      <c r="O81" s="82">
        <f t="shared" si="18"/>
        <v>0</v>
      </c>
      <c r="P81" s="99">
        <v>8</v>
      </c>
      <c r="Q81" s="83">
        <f t="shared" si="19"/>
        <v>0</v>
      </c>
    </row>
    <row r="82" spans="1:17" ht="24.95" customHeight="1" x14ac:dyDescent="0.2">
      <c r="A82" s="6">
        <f>A81+1</f>
        <v>69</v>
      </c>
      <c r="B82" s="8" t="s">
        <v>24</v>
      </c>
      <c r="C82" s="7" t="s">
        <v>3</v>
      </c>
      <c r="D82" s="23">
        <f t="shared" si="20"/>
        <v>7</v>
      </c>
      <c r="E82" s="94"/>
      <c r="F82" s="95">
        <v>1</v>
      </c>
      <c r="G82" s="78">
        <f t="shared" si="14"/>
        <v>0</v>
      </c>
      <c r="H82" s="96">
        <v>0</v>
      </c>
      <c r="I82" s="79">
        <f t="shared" si="15"/>
        <v>0</v>
      </c>
      <c r="J82" s="97">
        <v>0</v>
      </c>
      <c r="K82" s="80">
        <f t="shared" si="16"/>
        <v>0</v>
      </c>
      <c r="L82" s="68">
        <v>0</v>
      </c>
      <c r="M82" s="81">
        <f t="shared" si="17"/>
        <v>0</v>
      </c>
      <c r="N82" s="98">
        <v>0</v>
      </c>
      <c r="O82" s="82">
        <f t="shared" si="18"/>
        <v>0</v>
      </c>
      <c r="P82" s="99">
        <v>6</v>
      </c>
      <c r="Q82" s="83">
        <f t="shared" si="19"/>
        <v>0</v>
      </c>
    </row>
    <row r="83" spans="1:17" ht="24.95" customHeight="1" x14ac:dyDescent="0.2">
      <c r="A83" s="6">
        <f t="shared" ref="A83:A98" si="21">A82+1</f>
        <v>70</v>
      </c>
      <c r="B83" s="8" t="s">
        <v>25</v>
      </c>
      <c r="C83" s="7" t="s">
        <v>4</v>
      </c>
      <c r="D83" s="23">
        <f t="shared" si="20"/>
        <v>5</v>
      </c>
      <c r="E83" s="94"/>
      <c r="F83" s="95">
        <v>1</v>
      </c>
      <c r="G83" s="78">
        <f t="shared" si="14"/>
        <v>0</v>
      </c>
      <c r="H83" s="96">
        <v>0</v>
      </c>
      <c r="I83" s="79">
        <f t="shared" si="15"/>
        <v>0</v>
      </c>
      <c r="J83" s="97">
        <v>0</v>
      </c>
      <c r="K83" s="80">
        <f t="shared" si="16"/>
        <v>0</v>
      </c>
      <c r="L83" s="68">
        <v>0</v>
      </c>
      <c r="M83" s="81">
        <f t="shared" si="17"/>
        <v>0</v>
      </c>
      <c r="N83" s="98">
        <v>0</v>
      </c>
      <c r="O83" s="82">
        <f t="shared" si="18"/>
        <v>0</v>
      </c>
      <c r="P83" s="99">
        <v>4</v>
      </c>
      <c r="Q83" s="83">
        <f t="shared" si="19"/>
        <v>0</v>
      </c>
    </row>
    <row r="84" spans="1:17" ht="24.95" customHeight="1" x14ac:dyDescent="0.2">
      <c r="A84" s="6">
        <f t="shared" si="21"/>
        <v>71</v>
      </c>
      <c r="B84" s="21" t="s">
        <v>78</v>
      </c>
      <c r="C84" s="22" t="s">
        <v>4</v>
      </c>
      <c r="D84" s="23">
        <f t="shared" si="20"/>
        <v>30</v>
      </c>
      <c r="E84" s="94"/>
      <c r="F84" s="95">
        <v>0</v>
      </c>
      <c r="G84" s="78">
        <f t="shared" si="14"/>
        <v>0</v>
      </c>
      <c r="H84" s="96">
        <v>0</v>
      </c>
      <c r="I84" s="79">
        <f t="shared" si="15"/>
        <v>0</v>
      </c>
      <c r="J84" s="97">
        <v>30</v>
      </c>
      <c r="K84" s="80">
        <f t="shared" si="16"/>
        <v>0</v>
      </c>
      <c r="L84" s="68">
        <v>0</v>
      </c>
      <c r="M84" s="81">
        <f t="shared" si="17"/>
        <v>0</v>
      </c>
      <c r="N84" s="98">
        <v>0</v>
      </c>
      <c r="O84" s="82">
        <f t="shared" si="18"/>
        <v>0</v>
      </c>
      <c r="P84" s="99">
        <v>0</v>
      </c>
      <c r="Q84" s="83">
        <f t="shared" si="19"/>
        <v>0</v>
      </c>
    </row>
    <row r="85" spans="1:17" ht="24.95" customHeight="1" x14ac:dyDescent="0.2">
      <c r="A85" s="6">
        <f t="shared" si="21"/>
        <v>72</v>
      </c>
      <c r="B85" s="8" t="s">
        <v>33</v>
      </c>
      <c r="C85" s="7" t="s">
        <v>4</v>
      </c>
      <c r="D85" s="23">
        <f t="shared" si="20"/>
        <v>127</v>
      </c>
      <c r="E85" s="94"/>
      <c r="F85" s="95">
        <v>90</v>
      </c>
      <c r="G85" s="78">
        <f t="shared" si="14"/>
        <v>0</v>
      </c>
      <c r="H85" s="96">
        <v>20</v>
      </c>
      <c r="I85" s="79">
        <f t="shared" si="15"/>
        <v>0</v>
      </c>
      <c r="J85" s="97">
        <v>15</v>
      </c>
      <c r="K85" s="80">
        <f t="shared" si="16"/>
        <v>0</v>
      </c>
      <c r="L85" s="68">
        <v>2</v>
      </c>
      <c r="M85" s="81">
        <f t="shared" si="17"/>
        <v>0</v>
      </c>
      <c r="N85" s="98">
        <v>0</v>
      </c>
      <c r="O85" s="82">
        <f t="shared" si="18"/>
        <v>0</v>
      </c>
      <c r="P85" s="99">
        <v>0</v>
      </c>
      <c r="Q85" s="83">
        <f t="shared" si="19"/>
        <v>0</v>
      </c>
    </row>
    <row r="86" spans="1:17" ht="30.6" customHeight="1" x14ac:dyDescent="0.2">
      <c r="A86" s="6">
        <f t="shared" si="21"/>
        <v>73</v>
      </c>
      <c r="B86" s="8" t="s">
        <v>118</v>
      </c>
      <c r="C86" s="7" t="s">
        <v>4</v>
      </c>
      <c r="D86" s="23">
        <f t="shared" si="20"/>
        <v>40</v>
      </c>
      <c r="E86" s="94"/>
      <c r="F86" s="95">
        <v>0</v>
      </c>
      <c r="G86" s="78">
        <f t="shared" si="14"/>
        <v>0</v>
      </c>
      <c r="H86" s="96">
        <v>0</v>
      </c>
      <c r="I86" s="79">
        <f t="shared" si="15"/>
        <v>0</v>
      </c>
      <c r="J86" s="97">
        <v>0</v>
      </c>
      <c r="K86" s="80">
        <f t="shared" si="16"/>
        <v>0</v>
      </c>
      <c r="L86" s="68">
        <v>35</v>
      </c>
      <c r="M86" s="81">
        <f t="shared" si="17"/>
        <v>0</v>
      </c>
      <c r="N86" s="98">
        <v>5</v>
      </c>
      <c r="O86" s="82">
        <f t="shared" si="18"/>
        <v>0</v>
      </c>
      <c r="P86" s="99">
        <v>0</v>
      </c>
      <c r="Q86" s="83">
        <f t="shared" si="19"/>
        <v>0</v>
      </c>
    </row>
    <row r="87" spans="1:17" ht="30.6" customHeight="1" x14ac:dyDescent="0.2">
      <c r="A87" s="6">
        <f t="shared" si="21"/>
        <v>74</v>
      </c>
      <c r="B87" s="51" t="s">
        <v>131</v>
      </c>
      <c r="C87" s="20" t="s">
        <v>6</v>
      </c>
      <c r="D87" s="23">
        <f t="shared" si="20"/>
        <v>26</v>
      </c>
      <c r="E87" s="94"/>
      <c r="F87" s="95">
        <v>4</v>
      </c>
      <c r="G87" s="78">
        <f t="shared" si="14"/>
        <v>0</v>
      </c>
      <c r="H87" s="96">
        <v>0</v>
      </c>
      <c r="I87" s="79">
        <f t="shared" si="15"/>
        <v>0</v>
      </c>
      <c r="J87" s="102">
        <v>10</v>
      </c>
      <c r="K87" s="80">
        <f t="shared" si="16"/>
        <v>0</v>
      </c>
      <c r="L87" s="68">
        <v>7</v>
      </c>
      <c r="M87" s="81">
        <f t="shared" si="17"/>
        <v>0</v>
      </c>
      <c r="N87" s="98">
        <v>5</v>
      </c>
      <c r="O87" s="82">
        <f t="shared" si="18"/>
        <v>0</v>
      </c>
      <c r="P87" s="99">
        <v>0</v>
      </c>
      <c r="Q87" s="83">
        <f t="shared" si="19"/>
        <v>0</v>
      </c>
    </row>
    <row r="88" spans="1:17" ht="30.6" customHeight="1" x14ac:dyDescent="0.2">
      <c r="A88" s="6">
        <f t="shared" si="21"/>
        <v>75</v>
      </c>
      <c r="B88" s="51" t="s">
        <v>132</v>
      </c>
      <c r="C88" s="20" t="s">
        <v>6</v>
      </c>
      <c r="D88" s="23">
        <f t="shared" si="20"/>
        <v>5</v>
      </c>
      <c r="E88" s="94"/>
      <c r="F88" s="95">
        <v>0</v>
      </c>
      <c r="G88" s="78">
        <f t="shared" si="14"/>
        <v>0</v>
      </c>
      <c r="H88" s="96">
        <v>0</v>
      </c>
      <c r="I88" s="79">
        <f t="shared" si="15"/>
        <v>0</v>
      </c>
      <c r="J88" s="97">
        <v>0</v>
      </c>
      <c r="K88" s="80">
        <f t="shared" si="16"/>
        <v>0</v>
      </c>
      <c r="L88" s="68">
        <v>0</v>
      </c>
      <c r="M88" s="81">
        <f t="shared" si="17"/>
        <v>0</v>
      </c>
      <c r="N88" s="98">
        <v>5</v>
      </c>
      <c r="O88" s="82">
        <f t="shared" si="18"/>
        <v>0</v>
      </c>
      <c r="P88" s="99">
        <v>0</v>
      </c>
      <c r="Q88" s="83">
        <f t="shared" si="19"/>
        <v>0</v>
      </c>
    </row>
    <row r="89" spans="1:17" ht="30.6" customHeight="1" x14ac:dyDescent="0.2">
      <c r="A89" s="6">
        <f t="shared" si="21"/>
        <v>76</v>
      </c>
      <c r="B89" s="21" t="s">
        <v>103</v>
      </c>
      <c r="C89" s="22" t="s">
        <v>4</v>
      </c>
      <c r="D89" s="23">
        <f t="shared" si="20"/>
        <v>1</v>
      </c>
      <c r="E89" s="94"/>
      <c r="F89" s="95">
        <v>0</v>
      </c>
      <c r="G89" s="78">
        <f t="shared" si="14"/>
        <v>0</v>
      </c>
      <c r="H89" s="96">
        <v>0</v>
      </c>
      <c r="I89" s="79">
        <f t="shared" si="15"/>
        <v>0</v>
      </c>
      <c r="J89" s="97">
        <v>0</v>
      </c>
      <c r="K89" s="80">
        <f t="shared" si="16"/>
        <v>0</v>
      </c>
      <c r="L89" s="68">
        <v>1</v>
      </c>
      <c r="M89" s="81">
        <f t="shared" si="17"/>
        <v>0</v>
      </c>
      <c r="N89" s="98">
        <v>0</v>
      </c>
      <c r="O89" s="82">
        <f t="shared" si="18"/>
        <v>0</v>
      </c>
      <c r="P89" s="99">
        <v>0</v>
      </c>
      <c r="Q89" s="83">
        <f t="shared" si="19"/>
        <v>0</v>
      </c>
    </row>
    <row r="90" spans="1:17" ht="30.6" customHeight="1" x14ac:dyDescent="0.2">
      <c r="A90" s="6">
        <f t="shared" si="21"/>
        <v>77</v>
      </c>
      <c r="B90" s="51" t="s">
        <v>130</v>
      </c>
      <c r="C90" s="20" t="s">
        <v>6</v>
      </c>
      <c r="D90" s="23">
        <f t="shared" si="20"/>
        <v>6</v>
      </c>
      <c r="E90" s="94"/>
      <c r="F90" s="95">
        <v>6</v>
      </c>
      <c r="G90" s="78">
        <f t="shared" si="14"/>
        <v>0</v>
      </c>
      <c r="H90" s="96">
        <v>0</v>
      </c>
      <c r="I90" s="79">
        <f t="shared" si="15"/>
        <v>0</v>
      </c>
      <c r="J90" s="97">
        <v>0</v>
      </c>
      <c r="K90" s="80">
        <f t="shared" si="16"/>
        <v>0</v>
      </c>
      <c r="L90" s="68">
        <v>0</v>
      </c>
      <c r="M90" s="81">
        <f t="shared" si="17"/>
        <v>0</v>
      </c>
      <c r="N90" s="98">
        <v>0</v>
      </c>
      <c r="O90" s="82">
        <f t="shared" si="18"/>
        <v>0</v>
      </c>
      <c r="P90" s="99">
        <v>0</v>
      </c>
      <c r="Q90" s="83">
        <f t="shared" si="19"/>
        <v>0</v>
      </c>
    </row>
    <row r="91" spans="1:17" ht="30.6" customHeight="1" x14ac:dyDescent="0.2">
      <c r="A91" s="6">
        <f t="shared" si="21"/>
        <v>78</v>
      </c>
      <c r="B91" s="21" t="s">
        <v>140</v>
      </c>
      <c r="C91" s="22" t="s">
        <v>4</v>
      </c>
      <c r="D91" s="23">
        <f t="shared" si="20"/>
        <v>30</v>
      </c>
      <c r="E91" s="94"/>
      <c r="F91" s="95">
        <v>0</v>
      </c>
      <c r="G91" s="78">
        <f t="shared" si="14"/>
        <v>0</v>
      </c>
      <c r="H91" s="96">
        <v>0</v>
      </c>
      <c r="I91" s="79">
        <f t="shared" si="15"/>
        <v>0</v>
      </c>
      <c r="J91" s="97">
        <v>0</v>
      </c>
      <c r="K91" s="80">
        <f t="shared" si="16"/>
        <v>0</v>
      </c>
      <c r="L91" s="68">
        <v>5</v>
      </c>
      <c r="M91" s="81">
        <f t="shared" si="17"/>
        <v>0</v>
      </c>
      <c r="N91" s="98">
        <v>25</v>
      </c>
      <c r="O91" s="82">
        <f t="shared" si="18"/>
        <v>0</v>
      </c>
      <c r="P91" s="99">
        <v>0</v>
      </c>
      <c r="Q91" s="83">
        <f t="shared" si="19"/>
        <v>0</v>
      </c>
    </row>
    <row r="92" spans="1:17" ht="30.6" customHeight="1" x14ac:dyDescent="0.2">
      <c r="A92" s="6">
        <f t="shared" si="21"/>
        <v>79</v>
      </c>
      <c r="B92" s="51" t="s">
        <v>68</v>
      </c>
      <c r="C92" s="20" t="s">
        <v>6</v>
      </c>
      <c r="D92" s="23">
        <f t="shared" si="20"/>
        <v>6</v>
      </c>
      <c r="E92" s="94"/>
      <c r="F92" s="95">
        <v>6</v>
      </c>
      <c r="G92" s="78">
        <f t="shared" si="14"/>
        <v>0</v>
      </c>
      <c r="H92" s="96">
        <v>0</v>
      </c>
      <c r="I92" s="79">
        <f t="shared" si="15"/>
        <v>0</v>
      </c>
      <c r="J92" s="97">
        <v>0</v>
      </c>
      <c r="K92" s="80">
        <f t="shared" si="16"/>
        <v>0</v>
      </c>
      <c r="L92" s="68">
        <v>0</v>
      </c>
      <c r="M92" s="81">
        <f t="shared" si="17"/>
        <v>0</v>
      </c>
      <c r="N92" s="98">
        <v>0</v>
      </c>
      <c r="O92" s="82">
        <f t="shared" si="18"/>
        <v>0</v>
      </c>
      <c r="P92" s="99">
        <v>0</v>
      </c>
      <c r="Q92" s="83">
        <f t="shared" si="19"/>
        <v>0</v>
      </c>
    </row>
    <row r="93" spans="1:17" ht="30.6" customHeight="1" x14ac:dyDescent="0.2">
      <c r="A93" s="6">
        <f t="shared" si="21"/>
        <v>80</v>
      </c>
      <c r="B93" s="21" t="s">
        <v>149</v>
      </c>
      <c r="C93" s="22" t="s">
        <v>3</v>
      </c>
      <c r="D93" s="23">
        <f t="shared" si="20"/>
        <v>0</v>
      </c>
      <c r="E93" s="94"/>
      <c r="F93" s="95">
        <v>0</v>
      </c>
      <c r="G93" s="78">
        <f t="shared" si="14"/>
        <v>0</v>
      </c>
      <c r="H93" s="96">
        <v>0</v>
      </c>
      <c r="I93" s="79">
        <f t="shared" si="15"/>
        <v>0</v>
      </c>
      <c r="J93" s="97">
        <v>0</v>
      </c>
      <c r="K93" s="80">
        <f t="shared" si="16"/>
        <v>0</v>
      </c>
      <c r="L93" s="68">
        <v>0</v>
      </c>
      <c r="M93" s="81">
        <f t="shared" si="17"/>
        <v>0</v>
      </c>
      <c r="N93" s="98">
        <v>0</v>
      </c>
      <c r="O93" s="82">
        <f t="shared" si="18"/>
        <v>0</v>
      </c>
      <c r="P93" s="99">
        <v>0</v>
      </c>
      <c r="Q93" s="83">
        <f t="shared" si="19"/>
        <v>0</v>
      </c>
    </row>
    <row r="94" spans="1:17" ht="30.6" customHeight="1" x14ac:dyDescent="0.2">
      <c r="A94" s="6">
        <f t="shared" si="21"/>
        <v>81</v>
      </c>
      <c r="B94" s="21" t="s">
        <v>109</v>
      </c>
      <c r="C94" s="22" t="s">
        <v>4</v>
      </c>
      <c r="D94" s="23">
        <f t="shared" si="20"/>
        <v>4</v>
      </c>
      <c r="E94" s="94"/>
      <c r="F94" s="95">
        <v>0</v>
      </c>
      <c r="G94" s="78">
        <f t="shared" si="14"/>
        <v>0</v>
      </c>
      <c r="H94" s="96">
        <v>0</v>
      </c>
      <c r="I94" s="79">
        <f t="shared" si="15"/>
        <v>0</v>
      </c>
      <c r="J94" s="97">
        <v>0</v>
      </c>
      <c r="K94" s="80">
        <f t="shared" si="16"/>
        <v>0</v>
      </c>
      <c r="L94" s="70">
        <v>4</v>
      </c>
      <c r="M94" s="81">
        <f t="shared" si="17"/>
        <v>0</v>
      </c>
      <c r="N94" s="98">
        <v>0</v>
      </c>
      <c r="O94" s="82">
        <f t="shared" si="18"/>
        <v>0</v>
      </c>
      <c r="P94" s="99">
        <v>0</v>
      </c>
      <c r="Q94" s="83">
        <f t="shared" si="19"/>
        <v>0</v>
      </c>
    </row>
    <row r="95" spans="1:17" ht="30.6" customHeight="1" x14ac:dyDescent="0.2">
      <c r="A95" s="6">
        <f t="shared" si="21"/>
        <v>82</v>
      </c>
      <c r="B95" s="21" t="s">
        <v>107</v>
      </c>
      <c r="C95" s="22" t="s">
        <v>4</v>
      </c>
      <c r="D95" s="23">
        <f t="shared" si="20"/>
        <v>11</v>
      </c>
      <c r="E95" s="94"/>
      <c r="F95" s="95">
        <v>1</v>
      </c>
      <c r="G95" s="78">
        <f t="shared" si="14"/>
        <v>0</v>
      </c>
      <c r="H95" s="96">
        <v>0</v>
      </c>
      <c r="I95" s="79">
        <f t="shared" si="15"/>
        <v>0</v>
      </c>
      <c r="J95" s="97">
        <v>0</v>
      </c>
      <c r="K95" s="80">
        <f t="shared" si="16"/>
        <v>0</v>
      </c>
      <c r="L95" s="70">
        <v>10</v>
      </c>
      <c r="M95" s="81">
        <f t="shared" si="17"/>
        <v>0</v>
      </c>
      <c r="N95" s="98">
        <v>0</v>
      </c>
      <c r="O95" s="82">
        <f t="shared" si="18"/>
        <v>0</v>
      </c>
      <c r="P95" s="99">
        <v>0</v>
      </c>
      <c r="Q95" s="83">
        <f t="shared" si="19"/>
        <v>0</v>
      </c>
    </row>
    <row r="96" spans="1:17" ht="30.6" customHeight="1" x14ac:dyDescent="0.2">
      <c r="A96" s="6">
        <f t="shared" si="21"/>
        <v>83</v>
      </c>
      <c r="B96" s="8" t="s">
        <v>57</v>
      </c>
      <c r="C96" s="7" t="s">
        <v>4</v>
      </c>
      <c r="D96" s="23">
        <f t="shared" si="20"/>
        <v>12</v>
      </c>
      <c r="E96" s="94"/>
      <c r="F96" s="95">
        <v>1</v>
      </c>
      <c r="G96" s="78">
        <f t="shared" si="14"/>
        <v>0</v>
      </c>
      <c r="H96" s="96">
        <v>0</v>
      </c>
      <c r="I96" s="79">
        <f t="shared" si="15"/>
        <v>0</v>
      </c>
      <c r="J96" s="97">
        <v>10</v>
      </c>
      <c r="K96" s="80">
        <f t="shared" si="16"/>
        <v>0</v>
      </c>
      <c r="L96" s="68">
        <v>0</v>
      </c>
      <c r="M96" s="81">
        <f t="shared" si="17"/>
        <v>0</v>
      </c>
      <c r="N96" s="98">
        <v>0</v>
      </c>
      <c r="O96" s="82">
        <f t="shared" si="18"/>
        <v>0</v>
      </c>
      <c r="P96" s="99">
        <v>1</v>
      </c>
      <c r="Q96" s="83">
        <f t="shared" si="19"/>
        <v>0</v>
      </c>
    </row>
    <row r="97" spans="1:17" ht="30.6" customHeight="1" x14ac:dyDescent="0.2">
      <c r="A97" s="6">
        <f t="shared" si="21"/>
        <v>84</v>
      </c>
      <c r="B97" s="8" t="s">
        <v>60</v>
      </c>
      <c r="C97" s="7" t="s">
        <v>3</v>
      </c>
      <c r="D97" s="23">
        <f t="shared" si="20"/>
        <v>18</v>
      </c>
      <c r="E97" s="94"/>
      <c r="F97" s="95">
        <v>0</v>
      </c>
      <c r="G97" s="78">
        <f t="shared" si="14"/>
        <v>0</v>
      </c>
      <c r="H97" s="96">
        <v>0</v>
      </c>
      <c r="I97" s="79">
        <f t="shared" si="15"/>
        <v>0</v>
      </c>
      <c r="J97" s="97">
        <v>0</v>
      </c>
      <c r="K97" s="80">
        <f t="shared" si="16"/>
        <v>0</v>
      </c>
      <c r="L97" s="68">
        <v>6</v>
      </c>
      <c r="M97" s="81">
        <f t="shared" si="17"/>
        <v>0</v>
      </c>
      <c r="N97" s="98">
        <v>0</v>
      </c>
      <c r="O97" s="82">
        <f t="shared" si="18"/>
        <v>0</v>
      </c>
      <c r="P97" s="99">
        <v>12</v>
      </c>
      <c r="Q97" s="83">
        <f t="shared" si="19"/>
        <v>0</v>
      </c>
    </row>
    <row r="98" spans="1:17" ht="30.6" customHeight="1" x14ac:dyDescent="0.2">
      <c r="A98" s="35">
        <f t="shared" si="21"/>
        <v>85</v>
      </c>
      <c r="B98" s="26" t="s">
        <v>119</v>
      </c>
      <c r="C98" s="27" t="s">
        <v>4</v>
      </c>
      <c r="D98" s="61">
        <f t="shared" si="20"/>
        <v>120</v>
      </c>
      <c r="E98" s="94"/>
      <c r="F98" s="95">
        <v>0</v>
      </c>
      <c r="G98" s="78">
        <f t="shared" si="14"/>
        <v>0</v>
      </c>
      <c r="H98" s="96">
        <v>0</v>
      </c>
      <c r="I98" s="79">
        <f t="shared" si="15"/>
        <v>0</v>
      </c>
      <c r="J98" s="97">
        <v>120</v>
      </c>
      <c r="K98" s="80">
        <f t="shared" si="16"/>
        <v>0</v>
      </c>
      <c r="L98" s="69">
        <v>0</v>
      </c>
      <c r="M98" s="81">
        <f t="shared" si="17"/>
        <v>0</v>
      </c>
      <c r="N98" s="98">
        <v>0</v>
      </c>
      <c r="O98" s="82">
        <f t="shared" si="18"/>
        <v>0</v>
      </c>
      <c r="P98" s="99">
        <v>0</v>
      </c>
      <c r="Q98" s="83">
        <f t="shared" si="19"/>
        <v>0</v>
      </c>
    </row>
    <row r="99" spans="1:17" ht="24.95" customHeight="1" x14ac:dyDescent="0.2">
      <c r="A99" s="158" t="s">
        <v>34</v>
      </c>
      <c r="B99" s="159"/>
      <c r="C99" s="159"/>
      <c r="D99" s="84"/>
      <c r="E99" s="92"/>
      <c r="F99" s="92"/>
      <c r="G99" s="86"/>
      <c r="H99" s="87"/>
      <c r="I99" s="86"/>
      <c r="J99" s="87"/>
      <c r="K99" s="86"/>
      <c r="L99" s="87"/>
      <c r="M99" s="88"/>
      <c r="N99" s="87"/>
      <c r="O99" s="88"/>
      <c r="P99" s="87"/>
      <c r="Q99" s="89"/>
    </row>
    <row r="100" spans="1:17" ht="24.95" customHeight="1" x14ac:dyDescent="0.2">
      <c r="A100" s="34">
        <f>A98+1</f>
        <v>86</v>
      </c>
      <c r="B100" s="30" t="s">
        <v>35</v>
      </c>
      <c r="C100" s="29" t="s">
        <v>4</v>
      </c>
      <c r="D100" s="60">
        <f t="shared" ref="D100:D132" si="22">F100+H100+J100+L100+N100+P100</f>
        <v>32</v>
      </c>
      <c r="E100" s="94"/>
      <c r="F100" s="95">
        <v>0</v>
      </c>
      <c r="G100" s="78">
        <f t="shared" si="14"/>
        <v>0</v>
      </c>
      <c r="H100" s="96">
        <v>6</v>
      </c>
      <c r="I100" s="79">
        <f t="shared" si="15"/>
        <v>0</v>
      </c>
      <c r="J100" s="97">
        <v>0</v>
      </c>
      <c r="K100" s="80">
        <f t="shared" si="16"/>
        <v>0</v>
      </c>
      <c r="L100" s="67">
        <v>10</v>
      </c>
      <c r="M100" s="81">
        <f t="shared" si="17"/>
        <v>0</v>
      </c>
      <c r="N100" s="98">
        <v>15</v>
      </c>
      <c r="O100" s="82">
        <f t="shared" si="18"/>
        <v>0</v>
      </c>
      <c r="P100" s="99">
        <v>1</v>
      </c>
      <c r="Q100" s="83">
        <f t="shared" si="19"/>
        <v>0</v>
      </c>
    </row>
    <row r="101" spans="1:17" ht="25.5" x14ac:dyDescent="0.2">
      <c r="A101" s="6">
        <f>A100+1</f>
        <v>87</v>
      </c>
      <c r="B101" s="8" t="s">
        <v>38</v>
      </c>
      <c r="C101" s="7" t="s">
        <v>5</v>
      </c>
      <c r="D101" s="23">
        <f t="shared" si="22"/>
        <v>20</v>
      </c>
      <c r="E101" s="94"/>
      <c r="F101" s="95">
        <v>10</v>
      </c>
      <c r="G101" s="78">
        <f t="shared" si="14"/>
        <v>0</v>
      </c>
      <c r="H101" s="96">
        <v>0</v>
      </c>
      <c r="I101" s="79">
        <f t="shared" si="15"/>
        <v>0</v>
      </c>
      <c r="J101" s="97">
        <v>10</v>
      </c>
      <c r="K101" s="80">
        <f t="shared" si="16"/>
        <v>0</v>
      </c>
      <c r="L101" s="68">
        <v>0</v>
      </c>
      <c r="M101" s="81">
        <f t="shared" si="17"/>
        <v>0</v>
      </c>
      <c r="N101" s="98">
        <v>0</v>
      </c>
      <c r="O101" s="82">
        <f t="shared" si="18"/>
        <v>0</v>
      </c>
      <c r="P101" s="99">
        <v>0</v>
      </c>
      <c r="Q101" s="83">
        <f t="shared" si="19"/>
        <v>0</v>
      </c>
    </row>
    <row r="102" spans="1:17" ht="28.15" customHeight="1" x14ac:dyDescent="0.2">
      <c r="A102" s="6">
        <f t="shared" ref="A102:A132" si="23">A101+1</f>
        <v>88</v>
      </c>
      <c r="B102" s="8" t="s">
        <v>39</v>
      </c>
      <c r="C102" s="7" t="s">
        <v>4</v>
      </c>
      <c r="D102" s="23">
        <f t="shared" si="22"/>
        <v>0</v>
      </c>
      <c r="E102" s="94"/>
      <c r="F102" s="95">
        <v>0</v>
      </c>
      <c r="G102" s="78">
        <f t="shared" si="14"/>
        <v>0</v>
      </c>
      <c r="H102" s="96">
        <v>0</v>
      </c>
      <c r="I102" s="79">
        <f t="shared" si="15"/>
        <v>0</v>
      </c>
      <c r="J102" s="97">
        <v>0</v>
      </c>
      <c r="K102" s="80">
        <f t="shared" si="16"/>
        <v>0</v>
      </c>
      <c r="L102" s="68">
        <v>0</v>
      </c>
      <c r="M102" s="81">
        <f t="shared" si="17"/>
        <v>0</v>
      </c>
      <c r="N102" s="98">
        <v>0</v>
      </c>
      <c r="O102" s="82">
        <f t="shared" si="18"/>
        <v>0</v>
      </c>
      <c r="P102" s="99">
        <v>0</v>
      </c>
      <c r="Q102" s="83">
        <f t="shared" si="19"/>
        <v>0</v>
      </c>
    </row>
    <row r="103" spans="1:17" ht="39" customHeight="1" x14ac:dyDescent="0.2">
      <c r="A103" s="6">
        <f t="shared" si="23"/>
        <v>89</v>
      </c>
      <c r="B103" s="8" t="s">
        <v>41</v>
      </c>
      <c r="C103" s="7" t="s">
        <v>4</v>
      </c>
      <c r="D103" s="23">
        <f t="shared" si="22"/>
        <v>29</v>
      </c>
      <c r="E103" s="94"/>
      <c r="F103" s="95">
        <v>14</v>
      </c>
      <c r="G103" s="78">
        <f t="shared" si="14"/>
        <v>0</v>
      </c>
      <c r="H103" s="96">
        <v>4</v>
      </c>
      <c r="I103" s="79">
        <f t="shared" si="15"/>
        <v>0</v>
      </c>
      <c r="J103" s="97">
        <v>4</v>
      </c>
      <c r="K103" s="80">
        <f t="shared" si="16"/>
        <v>0</v>
      </c>
      <c r="L103" s="68">
        <v>2</v>
      </c>
      <c r="M103" s="81">
        <f t="shared" si="17"/>
        <v>0</v>
      </c>
      <c r="N103" s="98">
        <v>5</v>
      </c>
      <c r="O103" s="82">
        <f t="shared" si="18"/>
        <v>0</v>
      </c>
      <c r="P103" s="99">
        <v>0</v>
      </c>
      <c r="Q103" s="83">
        <f t="shared" si="19"/>
        <v>0</v>
      </c>
    </row>
    <row r="104" spans="1:17" ht="24.95" customHeight="1" x14ac:dyDescent="0.2">
      <c r="A104" s="6">
        <f t="shared" si="23"/>
        <v>90</v>
      </c>
      <c r="B104" s="8" t="s">
        <v>147</v>
      </c>
      <c r="C104" s="7" t="s">
        <v>40</v>
      </c>
      <c r="D104" s="23">
        <f t="shared" si="22"/>
        <v>6</v>
      </c>
      <c r="E104" s="94"/>
      <c r="F104" s="95">
        <v>0</v>
      </c>
      <c r="G104" s="78">
        <f t="shared" si="14"/>
        <v>0</v>
      </c>
      <c r="H104" s="96">
        <v>2</v>
      </c>
      <c r="I104" s="79">
        <f t="shared" si="15"/>
        <v>0</v>
      </c>
      <c r="J104" s="97">
        <v>0</v>
      </c>
      <c r="K104" s="80">
        <f t="shared" si="16"/>
        <v>0</v>
      </c>
      <c r="L104" s="68">
        <v>4</v>
      </c>
      <c r="M104" s="81">
        <f t="shared" si="17"/>
        <v>0</v>
      </c>
      <c r="N104" s="98">
        <v>0</v>
      </c>
      <c r="O104" s="82">
        <f t="shared" si="18"/>
        <v>0</v>
      </c>
      <c r="P104" s="99">
        <v>0</v>
      </c>
      <c r="Q104" s="83">
        <f t="shared" si="19"/>
        <v>0</v>
      </c>
    </row>
    <row r="105" spans="1:17" ht="24.95" customHeight="1" x14ac:dyDescent="0.2">
      <c r="A105" s="6">
        <f t="shared" si="23"/>
        <v>91</v>
      </c>
      <c r="B105" s="8" t="s">
        <v>148</v>
      </c>
      <c r="C105" s="7" t="s">
        <v>40</v>
      </c>
      <c r="D105" s="23">
        <f t="shared" si="22"/>
        <v>11</v>
      </c>
      <c r="E105" s="94"/>
      <c r="F105" s="95">
        <v>0</v>
      </c>
      <c r="G105" s="78">
        <f t="shared" si="14"/>
        <v>0</v>
      </c>
      <c r="H105" s="96">
        <v>0</v>
      </c>
      <c r="I105" s="79">
        <f t="shared" si="15"/>
        <v>0</v>
      </c>
      <c r="J105" s="97">
        <v>5</v>
      </c>
      <c r="K105" s="80">
        <f t="shared" si="16"/>
        <v>0</v>
      </c>
      <c r="L105" s="68">
        <v>2</v>
      </c>
      <c r="M105" s="81">
        <f t="shared" si="17"/>
        <v>0</v>
      </c>
      <c r="N105" s="98">
        <v>4</v>
      </c>
      <c r="O105" s="82">
        <f t="shared" si="18"/>
        <v>0</v>
      </c>
      <c r="P105" s="99">
        <v>0</v>
      </c>
      <c r="Q105" s="83">
        <f t="shared" si="19"/>
        <v>0</v>
      </c>
    </row>
    <row r="106" spans="1:17" ht="25.5" x14ac:dyDescent="0.2">
      <c r="A106" s="6">
        <f t="shared" si="23"/>
        <v>92</v>
      </c>
      <c r="B106" s="8" t="s">
        <v>43</v>
      </c>
      <c r="C106" s="7" t="s">
        <v>4</v>
      </c>
      <c r="D106" s="23">
        <f t="shared" si="22"/>
        <v>10</v>
      </c>
      <c r="E106" s="94"/>
      <c r="F106" s="95">
        <v>0</v>
      </c>
      <c r="G106" s="78">
        <f t="shared" si="14"/>
        <v>0</v>
      </c>
      <c r="H106" s="96">
        <v>4</v>
      </c>
      <c r="I106" s="79">
        <f t="shared" si="15"/>
        <v>0</v>
      </c>
      <c r="J106" s="97">
        <v>4</v>
      </c>
      <c r="K106" s="80">
        <f t="shared" si="16"/>
        <v>0</v>
      </c>
      <c r="L106" s="68">
        <v>2</v>
      </c>
      <c r="M106" s="81">
        <f t="shared" si="17"/>
        <v>0</v>
      </c>
      <c r="N106" s="98">
        <v>0</v>
      </c>
      <c r="O106" s="82">
        <f t="shared" si="18"/>
        <v>0</v>
      </c>
      <c r="P106" s="99">
        <v>0</v>
      </c>
      <c r="Q106" s="83">
        <f t="shared" si="19"/>
        <v>0</v>
      </c>
    </row>
    <row r="107" spans="1:17" ht="25.5" x14ac:dyDescent="0.2">
      <c r="A107" s="6">
        <f t="shared" si="23"/>
        <v>93</v>
      </c>
      <c r="B107" s="8" t="s">
        <v>42</v>
      </c>
      <c r="C107" s="7" t="s">
        <v>4</v>
      </c>
      <c r="D107" s="23">
        <f t="shared" si="22"/>
        <v>2</v>
      </c>
      <c r="E107" s="94"/>
      <c r="F107" s="95">
        <v>0</v>
      </c>
      <c r="G107" s="78">
        <f t="shared" si="14"/>
        <v>0</v>
      </c>
      <c r="H107" s="96">
        <v>0</v>
      </c>
      <c r="I107" s="79">
        <f t="shared" si="15"/>
        <v>0</v>
      </c>
      <c r="J107" s="97">
        <v>0</v>
      </c>
      <c r="K107" s="80">
        <f t="shared" si="16"/>
        <v>0</v>
      </c>
      <c r="L107" s="68">
        <v>2</v>
      </c>
      <c r="M107" s="81">
        <f t="shared" si="17"/>
        <v>0</v>
      </c>
      <c r="N107" s="98">
        <v>0</v>
      </c>
      <c r="O107" s="82">
        <f t="shared" si="18"/>
        <v>0</v>
      </c>
      <c r="P107" s="99">
        <v>0</v>
      </c>
      <c r="Q107" s="83">
        <f t="shared" si="19"/>
        <v>0</v>
      </c>
    </row>
    <row r="108" spans="1:17" ht="24.95" customHeight="1" x14ac:dyDescent="0.2">
      <c r="A108" s="6">
        <f t="shared" si="23"/>
        <v>94</v>
      </c>
      <c r="B108" s="8" t="s">
        <v>44</v>
      </c>
      <c r="C108" s="7" t="s">
        <v>4</v>
      </c>
      <c r="D108" s="23">
        <f t="shared" si="22"/>
        <v>2</v>
      </c>
      <c r="E108" s="94"/>
      <c r="F108" s="95">
        <v>0</v>
      </c>
      <c r="G108" s="78">
        <f t="shared" si="14"/>
        <v>0</v>
      </c>
      <c r="H108" s="96">
        <v>0</v>
      </c>
      <c r="I108" s="79">
        <f t="shared" si="15"/>
        <v>0</v>
      </c>
      <c r="J108" s="97">
        <v>0</v>
      </c>
      <c r="K108" s="80">
        <f t="shared" si="16"/>
        <v>0</v>
      </c>
      <c r="L108" s="68">
        <v>2</v>
      </c>
      <c r="M108" s="81">
        <f t="shared" si="17"/>
        <v>0</v>
      </c>
      <c r="N108" s="98">
        <v>0</v>
      </c>
      <c r="O108" s="82">
        <f t="shared" si="18"/>
        <v>0</v>
      </c>
      <c r="P108" s="99">
        <v>0</v>
      </c>
      <c r="Q108" s="83">
        <f t="shared" si="19"/>
        <v>0</v>
      </c>
    </row>
    <row r="109" spans="1:17" ht="25.5" x14ac:dyDescent="0.2">
      <c r="A109" s="6">
        <f t="shared" si="23"/>
        <v>95</v>
      </c>
      <c r="B109" s="8" t="s">
        <v>36</v>
      </c>
      <c r="C109" s="7" t="s">
        <v>4</v>
      </c>
      <c r="D109" s="23">
        <f t="shared" si="22"/>
        <v>16</v>
      </c>
      <c r="E109" s="94"/>
      <c r="F109" s="95">
        <v>0</v>
      </c>
      <c r="G109" s="78">
        <f t="shared" si="14"/>
        <v>0</v>
      </c>
      <c r="H109" s="96">
        <v>2</v>
      </c>
      <c r="I109" s="79">
        <f t="shared" si="15"/>
        <v>0</v>
      </c>
      <c r="J109" s="97">
        <v>0</v>
      </c>
      <c r="K109" s="80">
        <f t="shared" si="16"/>
        <v>0</v>
      </c>
      <c r="L109" s="68">
        <v>4</v>
      </c>
      <c r="M109" s="81">
        <f t="shared" si="17"/>
        <v>0</v>
      </c>
      <c r="N109" s="98">
        <v>10</v>
      </c>
      <c r="O109" s="82">
        <f t="shared" si="18"/>
        <v>0</v>
      </c>
      <c r="P109" s="99">
        <v>0</v>
      </c>
      <c r="Q109" s="83">
        <f t="shared" si="19"/>
        <v>0</v>
      </c>
    </row>
    <row r="110" spans="1:17" ht="24.6" customHeight="1" x14ac:dyDescent="0.2">
      <c r="A110" s="6">
        <f t="shared" si="23"/>
        <v>96</v>
      </c>
      <c r="B110" s="8" t="s">
        <v>37</v>
      </c>
      <c r="C110" s="7" t="s">
        <v>4</v>
      </c>
      <c r="D110" s="23">
        <f t="shared" si="22"/>
        <v>6</v>
      </c>
      <c r="E110" s="94"/>
      <c r="F110" s="95">
        <v>0</v>
      </c>
      <c r="G110" s="78">
        <f t="shared" si="14"/>
        <v>0</v>
      </c>
      <c r="H110" s="96">
        <v>2</v>
      </c>
      <c r="I110" s="79">
        <f t="shared" si="15"/>
        <v>0</v>
      </c>
      <c r="J110" s="97">
        <v>0</v>
      </c>
      <c r="K110" s="80">
        <f t="shared" si="16"/>
        <v>0</v>
      </c>
      <c r="L110" s="68">
        <v>0</v>
      </c>
      <c r="M110" s="81">
        <f t="shared" si="17"/>
        <v>0</v>
      </c>
      <c r="N110" s="98">
        <v>4</v>
      </c>
      <c r="O110" s="82">
        <f t="shared" si="18"/>
        <v>0</v>
      </c>
      <c r="P110" s="99">
        <v>0</v>
      </c>
      <c r="Q110" s="83">
        <f t="shared" si="19"/>
        <v>0</v>
      </c>
    </row>
    <row r="111" spans="1:17" ht="24.6" customHeight="1" x14ac:dyDescent="0.2">
      <c r="A111" s="6">
        <f t="shared" si="23"/>
        <v>97</v>
      </c>
      <c r="B111" s="8" t="s">
        <v>46</v>
      </c>
      <c r="C111" s="7" t="s">
        <v>4</v>
      </c>
      <c r="D111" s="23">
        <f t="shared" si="22"/>
        <v>5</v>
      </c>
      <c r="E111" s="94"/>
      <c r="F111" s="95">
        <v>5</v>
      </c>
      <c r="G111" s="78">
        <f t="shared" si="14"/>
        <v>0</v>
      </c>
      <c r="H111" s="96">
        <v>0</v>
      </c>
      <c r="I111" s="79">
        <f t="shared" si="15"/>
        <v>0</v>
      </c>
      <c r="J111" s="97">
        <v>0</v>
      </c>
      <c r="K111" s="80">
        <f t="shared" si="16"/>
        <v>0</v>
      </c>
      <c r="L111" s="68">
        <v>0</v>
      </c>
      <c r="M111" s="81">
        <f t="shared" si="17"/>
        <v>0</v>
      </c>
      <c r="N111" s="98">
        <v>0</v>
      </c>
      <c r="O111" s="82">
        <f t="shared" si="18"/>
        <v>0</v>
      </c>
      <c r="P111" s="99">
        <v>0</v>
      </c>
      <c r="Q111" s="83">
        <f t="shared" si="19"/>
        <v>0</v>
      </c>
    </row>
    <row r="112" spans="1:17" ht="24.95" customHeight="1" x14ac:dyDescent="0.2">
      <c r="A112" s="6">
        <f t="shared" si="23"/>
        <v>98</v>
      </c>
      <c r="B112" s="8" t="s">
        <v>45</v>
      </c>
      <c r="C112" s="7" t="s">
        <v>4</v>
      </c>
      <c r="D112" s="23">
        <f t="shared" si="22"/>
        <v>16</v>
      </c>
      <c r="E112" s="94"/>
      <c r="F112" s="95">
        <v>0</v>
      </c>
      <c r="G112" s="78">
        <f t="shared" si="14"/>
        <v>0</v>
      </c>
      <c r="H112" s="96">
        <v>0</v>
      </c>
      <c r="I112" s="79">
        <f t="shared" si="15"/>
        <v>0</v>
      </c>
      <c r="J112" s="97">
        <v>2</v>
      </c>
      <c r="K112" s="80">
        <f t="shared" si="16"/>
        <v>0</v>
      </c>
      <c r="L112" s="68">
        <v>6</v>
      </c>
      <c r="M112" s="81">
        <f t="shared" si="17"/>
        <v>0</v>
      </c>
      <c r="N112" s="98">
        <v>8</v>
      </c>
      <c r="O112" s="82">
        <f t="shared" si="18"/>
        <v>0</v>
      </c>
      <c r="P112" s="99">
        <v>0</v>
      </c>
      <c r="Q112" s="83">
        <f t="shared" si="19"/>
        <v>0</v>
      </c>
    </row>
    <row r="113" spans="1:17" ht="24.95" customHeight="1" x14ac:dyDescent="0.2">
      <c r="A113" s="6">
        <f t="shared" si="23"/>
        <v>99</v>
      </c>
      <c r="B113" s="51" t="s">
        <v>129</v>
      </c>
      <c r="C113" s="20" t="s">
        <v>6</v>
      </c>
      <c r="D113" s="23">
        <f t="shared" si="22"/>
        <v>17</v>
      </c>
      <c r="E113" s="94"/>
      <c r="F113" s="95">
        <v>14</v>
      </c>
      <c r="G113" s="78">
        <f t="shared" si="14"/>
        <v>0</v>
      </c>
      <c r="H113" s="96">
        <v>0</v>
      </c>
      <c r="I113" s="79">
        <f t="shared" si="15"/>
        <v>0</v>
      </c>
      <c r="J113" s="97">
        <v>2</v>
      </c>
      <c r="K113" s="80">
        <f t="shared" si="16"/>
        <v>0</v>
      </c>
      <c r="L113" s="68">
        <v>1</v>
      </c>
      <c r="M113" s="81">
        <f t="shared" si="17"/>
        <v>0</v>
      </c>
      <c r="N113" s="98">
        <v>0</v>
      </c>
      <c r="O113" s="82">
        <f t="shared" si="18"/>
        <v>0</v>
      </c>
      <c r="P113" s="99">
        <v>0</v>
      </c>
      <c r="Q113" s="83">
        <f t="shared" si="19"/>
        <v>0</v>
      </c>
    </row>
    <row r="114" spans="1:17" ht="24.95" customHeight="1" x14ac:dyDescent="0.2">
      <c r="A114" s="6">
        <f t="shared" si="23"/>
        <v>100</v>
      </c>
      <c r="B114" s="51" t="s">
        <v>67</v>
      </c>
      <c r="C114" s="20" t="s">
        <v>6</v>
      </c>
      <c r="D114" s="23">
        <f t="shared" si="22"/>
        <v>3</v>
      </c>
      <c r="E114" s="94"/>
      <c r="F114" s="95">
        <v>1</v>
      </c>
      <c r="G114" s="78">
        <f t="shared" si="14"/>
        <v>0</v>
      </c>
      <c r="H114" s="96">
        <v>0</v>
      </c>
      <c r="I114" s="79">
        <f t="shared" si="15"/>
        <v>0</v>
      </c>
      <c r="J114" s="97">
        <v>2</v>
      </c>
      <c r="K114" s="80">
        <f t="shared" si="16"/>
        <v>0</v>
      </c>
      <c r="L114" s="68">
        <v>0</v>
      </c>
      <c r="M114" s="81">
        <f t="shared" si="17"/>
        <v>0</v>
      </c>
      <c r="N114" s="98">
        <v>0</v>
      </c>
      <c r="O114" s="82">
        <f t="shared" si="18"/>
        <v>0</v>
      </c>
      <c r="P114" s="99">
        <v>0</v>
      </c>
      <c r="Q114" s="83">
        <f t="shared" si="19"/>
        <v>0</v>
      </c>
    </row>
    <row r="115" spans="1:17" ht="29.45" customHeight="1" x14ac:dyDescent="0.2">
      <c r="A115" s="6">
        <f t="shared" si="23"/>
        <v>101</v>
      </c>
      <c r="B115" s="21" t="s">
        <v>70</v>
      </c>
      <c r="C115" s="22" t="s">
        <v>4</v>
      </c>
      <c r="D115" s="23">
        <f t="shared" si="22"/>
        <v>0</v>
      </c>
      <c r="E115" s="94"/>
      <c r="F115" s="95">
        <v>0</v>
      </c>
      <c r="G115" s="78">
        <f t="shared" si="14"/>
        <v>0</v>
      </c>
      <c r="H115" s="96">
        <v>0</v>
      </c>
      <c r="I115" s="79">
        <f t="shared" si="15"/>
        <v>0</v>
      </c>
      <c r="J115" s="97">
        <v>0</v>
      </c>
      <c r="K115" s="80">
        <f t="shared" si="16"/>
        <v>0</v>
      </c>
      <c r="L115" s="68">
        <v>0</v>
      </c>
      <c r="M115" s="81">
        <f t="shared" si="17"/>
        <v>0</v>
      </c>
      <c r="N115" s="98">
        <v>0</v>
      </c>
      <c r="O115" s="82">
        <f t="shared" si="18"/>
        <v>0</v>
      </c>
      <c r="P115" s="99">
        <v>0</v>
      </c>
      <c r="Q115" s="83">
        <f t="shared" si="19"/>
        <v>0</v>
      </c>
    </row>
    <row r="116" spans="1:17" ht="24.95" customHeight="1" x14ac:dyDescent="0.2">
      <c r="A116" s="6">
        <f t="shared" si="23"/>
        <v>102</v>
      </c>
      <c r="B116" s="21" t="s">
        <v>72</v>
      </c>
      <c r="C116" s="22" t="s">
        <v>4</v>
      </c>
      <c r="D116" s="23">
        <f t="shared" si="22"/>
        <v>4</v>
      </c>
      <c r="E116" s="94"/>
      <c r="F116" s="95">
        <v>2</v>
      </c>
      <c r="G116" s="78">
        <f t="shared" si="14"/>
        <v>0</v>
      </c>
      <c r="H116" s="96">
        <v>0</v>
      </c>
      <c r="I116" s="79">
        <f t="shared" si="15"/>
        <v>0</v>
      </c>
      <c r="J116" s="97">
        <v>2</v>
      </c>
      <c r="K116" s="80">
        <f t="shared" si="16"/>
        <v>0</v>
      </c>
      <c r="L116" s="68">
        <v>0</v>
      </c>
      <c r="M116" s="81">
        <f t="shared" si="17"/>
        <v>0</v>
      </c>
      <c r="N116" s="98">
        <v>0</v>
      </c>
      <c r="O116" s="82">
        <f t="shared" si="18"/>
        <v>0</v>
      </c>
      <c r="P116" s="99">
        <v>0</v>
      </c>
      <c r="Q116" s="83">
        <f t="shared" si="19"/>
        <v>0</v>
      </c>
    </row>
    <row r="117" spans="1:17" ht="24.95" customHeight="1" x14ac:dyDescent="0.2">
      <c r="A117" s="6">
        <f t="shared" si="23"/>
        <v>103</v>
      </c>
      <c r="B117" s="21" t="s">
        <v>73</v>
      </c>
      <c r="C117" s="22" t="s">
        <v>3</v>
      </c>
      <c r="D117" s="23">
        <f t="shared" si="22"/>
        <v>42</v>
      </c>
      <c r="E117" s="94"/>
      <c r="F117" s="95">
        <v>0</v>
      </c>
      <c r="G117" s="78">
        <f t="shared" si="14"/>
        <v>0</v>
      </c>
      <c r="H117" s="96">
        <v>2</v>
      </c>
      <c r="I117" s="79">
        <f t="shared" si="15"/>
        <v>0</v>
      </c>
      <c r="J117" s="97">
        <v>0</v>
      </c>
      <c r="K117" s="80">
        <f t="shared" si="16"/>
        <v>0</v>
      </c>
      <c r="L117" s="68">
        <v>0</v>
      </c>
      <c r="M117" s="81">
        <f t="shared" si="17"/>
        <v>0</v>
      </c>
      <c r="N117" s="98">
        <v>40</v>
      </c>
      <c r="O117" s="82">
        <f t="shared" si="18"/>
        <v>0</v>
      </c>
      <c r="P117" s="99">
        <v>0</v>
      </c>
      <c r="Q117" s="83">
        <f t="shared" si="19"/>
        <v>0</v>
      </c>
    </row>
    <row r="118" spans="1:17" ht="24.95" customHeight="1" x14ac:dyDescent="0.2">
      <c r="A118" s="6">
        <f t="shared" si="23"/>
        <v>104</v>
      </c>
      <c r="B118" s="21" t="s">
        <v>74</v>
      </c>
      <c r="C118" s="22" t="s">
        <v>3</v>
      </c>
      <c r="D118" s="23">
        <f t="shared" si="22"/>
        <v>56</v>
      </c>
      <c r="E118" s="94"/>
      <c r="F118" s="95">
        <v>0</v>
      </c>
      <c r="G118" s="78">
        <f t="shared" si="14"/>
        <v>0</v>
      </c>
      <c r="H118" s="96">
        <v>5</v>
      </c>
      <c r="I118" s="79">
        <f t="shared" si="15"/>
        <v>0</v>
      </c>
      <c r="J118" s="97">
        <v>10</v>
      </c>
      <c r="K118" s="80">
        <f t="shared" si="16"/>
        <v>0</v>
      </c>
      <c r="L118" s="68">
        <v>0</v>
      </c>
      <c r="M118" s="81">
        <f t="shared" si="17"/>
        <v>0</v>
      </c>
      <c r="N118" s="98">
        <v>40</v>
      </c>
      <c r="O118" s="82">
        <f t="shared" si="18"/>
        <v>0</v>
      </c>
      <c r="P118" s="99">
        <v>1</v>
      </c>
      <c r="Q118" s="83">
        <f t="shared" si="19"/>
        <v>0</v>
      </c>
    </row>
    <row r="119" spans="1:17" ht="24.95" customHeight="1" x14ac:dyDescent="0.2">
      <c r="A119" s="6">
        <f t="shared" si="23"/>
        <v>105</v>
      </c>
      <c r="B119" s="21" t="s">
        <v>120</v>
      </c>
      <c r="C119" s="22" t="s">
        <v>3</v>
      </c>
      <c r="D119" s="23">
        <f t="shared" si="22"/>
        <v>8</v>
      </c>
      <c r="E119" s="94"/>
      <c r="F119" s="95">
        <v>0</v>
      </c>
      <c r="G119" s="78">
        <f t="shared" si="14"/>
        <v>0</v>
      </c>
      <c r="H119" s="96">
        <v>2</v>
      </c>
      <c r="I119" s="79">
        <f t="shared" si="15"/>
        <v>0</v>
      </c>
      <c r="J119" s="97">
        <v>6</v>
      </c>
      <c r="K119" s="80">
        <f t="shared" si="16"/>
        <v>0</v>
      </c>
      <c r="L119" s="68">
        <v>0</v>
      </c>
      <c r="M119" s="81">
        <f t="shared" si="17"/>
        <v>0</v>
      </c>
      <c r="N119" s="98">
        <v>0</v>
      </c>
      <c r="O119" s="82">
        <f t="shared" si="18"/>
        <v>0</v>
      </c>
      <c r="P119" s="99">
        <v>0</v>
      </c>
      <c r="Q119" s="83">
        <f t="shared" si="19"/>
        <v>0</v>
      </c>
    </row>
    <row r="120" spans="1:17" ht="24.95" customHeight="1" x14ac:dyDescent="0.2">
      <c r="A120" s="6">
        <f t="shared" si="23"/>
        <v>106</v>
      </c>
      <c r="B120" s="21" t="s">
        <v>121</v>
      </c>
      <c r="C120" s="22" t="s">
        <v>3</v>
      </c>
      <c r="D120" s="23">
        <f t="shared" si="22"/>
        <v>48</v>
      </c>
      <c r="E120" s="94"/>
      <c r="F120" s="95">
        <v>0</v>
      </c>
      <c r="G120" s="78">
        <f t="shared" si="14"/>
        <v>0</v>
      </c>
      <c r="H120" s="96">
        <v>2</v>
      </c>
      <c r="I120" s="79">
        <f t="shared" si="15"/>
        <v>0</v>
      </c>
      <c r="J120" s="97">
        <v>10</v>
      </c>
      <c r="K120" s="80">
        <f t="shared" si="16"/>
        <v>0</v>
      </c>
      <c r="L120" s="68">
        <v>36</v>
      </c>
      <c r="M120" s="81">
        <f t="shared" si="17"/>
        <v>0</v>
      </c>
      <c r="N120" s="98">
        <v>0</v>
      </c>
      <c r="O120" s="82">
        <f t="shared" si="18"/>
        <v>0</v>
      </c>
      <c r="P120" s="99">
        <v>0</v>
      </c>
      <c r="Q120" s="83">
        <f t="shared" si="19"/>
        <v>0</v>
      </c>
    </row>
    <row r="121" spans="1:17" ht="24.95" customHeight="1" x14ac:dyDescent="0.2">
      <c r="A121" s="6">
        <f t="shared" si="23"/>
        <v>107</v>
      </c>
      <c r="B121" s="21" t="s">
        <v>97</v>
      </c>
      <c r="C121" s="22" t="s">
        <v>4</v>
      </c>
      <c r="D121" s="23">
        <f t="shared" si="22"/>
        <v>40</v>
      </c>
      <c r="E121" s="94"/>
      <c r="F121" s="95">
        <v>0</v>
      </c>
      <c r="G121" s="78">
        <f t="shared" si="14"/>
        <v>0</v>
      </c>
      <c r="H121" s="96">
        <v>0</v>
      </c>
      <c r="I121" s="79">
        <f t="shared" si="15"/>
        <v>0</v>
      </c>
      <c r="J121" s="97">
        <v>0</v>
      </c>
      <c r="K121" s="80">
        <f t="shared" si="16"/>
        <v>0</v>
      </c>
      <c r="L121" s="68">
        <v>40</v>
      </c>
      <c r="M121" s="81">
        <f t="shared" si="17"/>
        <v>0</v>
      </c>
      <c r="N121" s="98">
        <v>0</v>
      </c>
      <c r="O121" s="82">
        <f t="shared" si="18"/>
        <v>0</v>
      </c>
      <c r="P121" s="99">
        <v>0</v>
      </c>
      <c r="Q121" s="83">
        <f t="shared" si="19"/>
        <v>0</v>
      </c>
    </row>
    <row r="122" spans="1:17" ht="24.95" customHeight="1" x14ac:dyDescent="0.2">
      <c r="A122" s="6">
        <f t="shared" si="23"/>
        <v>108</v>
      </c>
      <c r="B122" s="21" t="s">
        <v>98</v>
      </c>
      <c r="C122" s="22" t="s">
        <v>4</v>
      </c>
      <c r="D122" s="23">
        <f t="shared" si="22"/>
        <v>12</v>
      </c>
      <c r="E122" s="94"/>
      <c r="F122" s="95">
        <v>0</v>
      </c>
      <c r="G122" s="78">
        <f t="shared" si="14"/>
        <v>0</v>
      </c>
      <c r="H122" s="96">
        <v>0</v>
      </c>
      <c r="I122" s="79">
        <f t="shared" si="15"/>
        <v>0</v>
      </c>
      <c r="J122" s="97">
        <v>0</v>
      </c>
      <c r="K122" s="80">
        <f t="shared" si="16"/>
        <v>0</v>
      </c>
      <c r="L122" s="68">
        <v>12</v>
      </c>
      <c r="M122" s="81">
        <f t="shared" si="17"/>
        <v>0</v>
      </c>
      <c r="N122" s="98">
        <v>0</v>
      </c>
      <c r="O122" s="82">
        <f t="shared" si="18"/>
        <v>0</v>
      </c>
      <c r="P122" s="99">
        <v>0</v>
      </c>
      <c r="Q122" s="83">
        <f t="shared" si="19"/>
        <v>0</v>
      </c>
    </row>
    <row r="123" spans="1:17" ht="24.95" customHeight="1" x14ac:dyDescent="0.2">
      <c r="A123" s="6">
        <f t="shared" si="23"/>
        <v>109</v>
      </c>
      <c r="B123" s="21" t="s">
        <v>115</v>
      </c>
      <c r="C123" s="22" t="s">
        <v>6</v>
      </c>
      <c r="D123" s="23">
        <f t="shared" si="22"/>
        <v>24</v>
      </c>
      <c r="E123" s="94"/>
      <c r="F123" s="95">
        <v>0</v>
      </c>
      <c r="G123" s="78">
        <f t="shared" si="14"/>
        <v>0</v>
      </c>
      <c r="H123" s="96">
        <v>0</v>
      </c>
      <c r="I123" s="79">
        <f t="shared" si="15"/>
        <v>0</v>
      </c>
      <c r="J123" s="97">
        <v>20</v>
      </c>
      <c r="K123" s="80">
        <f t="shared" si="16"/>
        <v>0</v>
      </c>
      <c r="L123" s="68">
        <v>4</v>
      </c>
      <c r="M123" s="81">
        <f t="shared" si="17"/>
        <v>0</v>
      </c>
      <c r="N123" s="98">
        <v>0</v>
      </c>
      <c r="O123" s="82">
        <f t="shared" si="18"/>
        <v>0</v>
      </c>
      <c r="P123" s="99">
        <v>0</v>
      </c>
      <c r="Q123" s="83">
        <f t="shared" si="19"/>
        <v>0</v>
      </c>
    </row>
    <row r="124" spans="1:17" ht="24.95" customHeight="1" x14ac:dyDescent="0.2">
      <c r="A124" s="6">
        <f t="shared" si="23"/>
        <v>110</v>
      </c>
      <c r="B124" s="21" t="s">
        <v>75</v>
      </c>
      <c r="C124" s="22" t="s">
        <v>4</v>
      </c>
      <c r="D124" s="23">
        <f t="shared" si="22"/>
        <v>16</v>
      </c>
      <c r="E124" s="94"/>
      <c r="F124" s="95">
        <v>5</v>
      </c>
      <c r="G124" s="78">
        <f t="shared" si="14"/>
        <v>0</v>
      </c>
      <c r="H124" s="96">
        <v>0</v>
      </c>
      <c r="I124" s="79">
        <f t="shared" si="15"/>
        <v>0</v>
      </c>
      <c r="J124" s="97">
        <v>6</v>
      </c>
      <c r="K124" s="80">
        <f t="shared" si="16"/>
        <v>0</v>
      </c>
      <c r="L124" s="68">
        <v>5</v>
      </c>
      <c r="M124" s="81">
        <f t="shared" si="17"/>
        <v>0</v>
      </c>
      <c r="N124" s="98">
        <v>0</v>
      </c>
      <c r="O124" s="82">
        <f t="shared" si="18"/>
        <v>0</v>
      </c>
      <c r="P124" s="99">
        <v>0</v>
      </c>
      <c r="Q124" s="83">
        <f t="shared" si="19"/>
        <v>0</v>
      </c>
    </row>
    <row r="125" spans="1:17" ht="27.6" customHeight="1" x14ac:dyDescent="0.2">
      <c r="A125" s="6">
        <f t="shared" si="23"/>
        <v>111</v>
      </c>
      <c r="B125" s="21" t="s">
        <v>76</v>
      </c>
      <c r="C125" s="22" t="s">
        <v>4</v>
      </c>
      <c r="D125" s="23">
        <f t="shared" si="22"/>
        <v>4</v>
      </c>
      <c r="E125" s="94"/>
      <c r="F125" s="95">
        <v>0</v>
      </c>
      <c r="G125" s="78">
        <f t="shared" si="14"/>
        <v>0</v>
      </c>
      <c r="H125" s="96">
        <v>0</v>
      </c>
      <c r="I125" s="79">
        <f t="shared" si="15"/>
        <v>0</v>
      </c>
      <c r="J125" s="97">
        <v>4</v>
      </c>
      <c r="K125" s="80">
        <f t="shared" si="16"/>
        <v>0</v>
      </c>
      <c r="L125" s="68">
        <v>0</v>
      </c>
      <c r="M125" s="81">
        <f t="shared" si="17"/>
        <v>0</v>
      </c>
      <c r="N125" s="98">
        <v>0</v>
      </c>
      <c r="O125" s="82">
        <f t="shared" si="18"/>
        <v>0</v>
      </c>
      <c r="P125" s="99">
        <v>0</v>
      </c>
      <c r="Q125" s="83">
        <f t="shared" si="19"/>
        <v>0</v>
      </c>
    </row>
    <row r="126" spans="1:17" ht="24.95" customHeight="1" x14ac:dyDescent="0.2">
      <c r="A126" s="6">
        <f t="shared" si="23"/>
        <v>112</v>
      </c>
      <c r="B126" s="21" t="s">
        <v>77</v>
      </c>
      <c r="C126" s="22" t="s">
        <v>4</v>
      </c>
      <c r="D126" s="23">
        <f t="shared" si="22"/>
        <v>4</v>
      </c>
      <c r="E126" s="94"/>
      <c r="F126" s="95">
        <v>0</v>
      </c>
      <c r="G126" s="78">
        <f t="shared" si="14"/>
        <v>0</v>
      </c>
      <c r="H126" s="96">
        <v>0</v>
      </c>
      <c r="I126" s="79">
        <f t="shared" si="15"/>
        <v>0</v>
      </c>
      <c r="J126" s="97">
        <v>4</v>
      </c>
      <c r="K126" s="80">
        <f t="shared" si="16"/>
        <v>0</v>
      </c>
      <c r="L126" s="68">
        <v>0</v>
      </c>
      <c r="M126" s="81">
        <f t="shared" si="17"/>
        <v>0</v>
      </c>
      <c r="N126" s="98">
        <v>0</v>
      </c>
      <c r="O126" s="82">
        <f t="shared" si="18"/>
        <v>0</v>
      </c>
      <c r="P126" s="99">
        <v>0</v>
      </c>
      <c r="Q126" s="83">
        <f t="shared" si="19"/>
        <v>0</v>
      </c>
    </row>
    <row r="127" spans="1:17" ht="24.95" customHeight="1" x14ac:dyDescent="0.2">
      <c r="A127" s="6">
        <f t="shared" si="23"/>
        <v>113</v>
      </c>
      <c r="B127" s="21" t="s">
        <v>79</v>
      </c>
      <c r="C127" s="22" t="s">
        <v>6</v>
      </c>
      <c r="D127" s="23">
        <f t="shared" si="22"/>
        <v>30</v>
      </c>
      <c r="E127" s="94"/>
      <c r="F127" s="95">
        <v>20</v>
      </c>
      <c r="G127" s="78">
        <f t="shared" si="14"/>
        <v>0</v>
      </c>
      <c r="H127" s="96">
        <v>0</v>
      </c>
      <c r="I127" s="79">
        <f t="shared" si="15"/>
        <v>0</v>
      </c>
      <c r="J127" s="97">
        <v>0</v>
      </c>
      <c r="K127" s="80">
        <f t="shared" si="16"/>
        <v>0</v>
      </c>
      <c r="L127" s="68">
        <v>10</v>
      </c>
      <c r="M127" s="81">
        <f t="shared" si="17"/>
        <v>0</v>
      </c>
      <c r="N127" s="98">
        <v>0</v>
      </c>
      <c r="O127" s="82">
        <f t="shared" si="18"/>
        <v>0</v>
      </c>
      <c r="P127" s="99">
        <v>0</v>
      </c>
      <c r="Q127" s="83">
        <f t="shared" si="19"/>
        <v>0</v>
      </c>
    </row>
    <row r="128" spans="1:17" ht="24.95" customHeight="1" x14ac:dyDescent="0.2">
      <c r="A128" s="6">
        <f t="shared" si="23"/>
        <v>114</v>
      </c>
      <c r="B128" s="21" t="s">
        <v>87</v>
      </c>
      <c r="C128" s="22" t="s">
        <v>4</v>
      </c>
      <c r="D128" s="23">
        <f t="shared" si="22"/>
        <v>4</v>
      </c>
      <c r="E128" s="94"/>
      <c r="F128" s="95">
        <v>0</v>
      </c>
      <c r="G128" s="78">
        <f t="shared" si="14"/>
        <v>0</v>
      </c>
      <c r="H128" s="96">
        <v>0</v>
      </c>
      <c r="I128" s="79">
        <f t="shared" si="15"/>
        <v>0</v>
      </c>
      <c r="J128" s="97">
        <v>0</v>
      </c>
      <c r="K128" s="80">
        <f t="shared" si="16"/>
        <v>0</v>
      </c>
      <c r="L128" s="68">
        <v>4</v>
      </c>
      <c r="M128" s="81">
        <f t="shared" si="17"/>
        <v>0</v>
      </c>
      <c r="N128" s="98">
        <v>0</v>
      </c>
      <c r="O128" s="82">
        <f t="shared" si="18"/>
        <v>0</v>
      </c>
      <c r="P128" s="99">
        <v>0</v>
      </c>
      <c r="Q128" s="83">
        <f t="shared" si="19"/>
        <v>0</v>
      </c>
    </row>
    <row r="129" spans="1:17" ht="24.95" customHeight="1" x14ac:dyDescent="0.2">
      <c r="A129" s="6">
        <f t="shared" si="23"/>
        <v>115</v>
      </c>
      <c r="B129" s="21" t="s">
        <v>88</v>
      </c>
      <c r="C129" s="22" t="s">
        <v>4</v>
      </c>
      <c r="D129" s="23">
        <f t="shared" si="22"/>
        <v>4</v>
      </c>
      <c r="E129" s="94"/>
      <c r="F129" s="95">
        <v>0</v>
      </c>
      <c r="G129" s="78">
        <f t="shared" si="14"/>
        <v>0</v>
      </c>
      <c r="H129" s="96">
        <v>0</v>
      </c>
      <c r="I129" s="79">
        <f t="shared" si="15"/>
        <v>0</v>
      </c>
      <c r="J129" s="97">
        <v>0</v>
      </c>
      <c r="K129" s="80">
        <f t="shared" si="16"/>
        <v>0</v>
      </c>
      <c r="L129" s="68">
        <v>4</v>
      </c>
      <c r="M129" s="81">
        <f t="shared" si="17"/>
        <v>0</v>
      </c>
      <c r="N129" s="98">
        <v>0</v>
      </c>
      <c r="O129" s="82">
        <f t="shared" si="18"/>
        <v>0</v>
      </c>
      <c r="P129" s="99">
        <v>0</v>
      </c>
      <c r="Q129" s="83">
        <f t="shared" si="19"/>
        <v>0</v>
      </c>
    </row>
    <row r="130" spans="1:17" ht="24.95" customHeight="1" x14ac:dyDescent="0.2">
      <c r="A130" s="6">
        <f t="shared" si="23"/>
        <v>116</v>
      </c>
      <c r="B130" s="21" t="s">
        <v>99</v>
      </c>
      <c r="C130" s="22" t="s">
        <v>4</v>
      </c>
      <c r="D130" s="23">
        <f t="shared" si="22"/>
        <v>45</v>
      </c>
      <c r="E130" s="94"/>
      <c r="F130" s="95">
        <v>0</v>
      </c>
      <c r="G130" s="78">
        <f t="shared" si="14"/>
        <v>0</v>
      </c>
      <c r="H130" s="96">
        <v>0</v>
      </c>
      <c r="I130" s="79">
        <f t="shared" si="15"/>
        <v>0</v>
      </c>
      <c r="J130" s="97">
        <v>0</v>
      </c>
      <c r="K130" s="80">
        <f t="shared" si="16"/>
        <v>0</v>
      </c>
      <c r="L130" s="68">
        <v>20</v>
      </c>
      <c r="M130" s="81">
        <f t="shared" si="17"/>
        <v>0</v>
      </c>
      <c r="N130" s="98">
        <v>25</v>
      </c>
      <c r="O130" s="82">
        <f t="shared" si="18"/>
        <v>0</v>
      </c>
      <c r="P130" s="99">
        <v>0</v>
      </c>
      <c r="Q130" s="83">
        <f t="shared" si="19"/>
        <v>0</v>
      </c>
    </row>
    <row r="131" spans="1:17" ht="24.95" customHeight="1" x14ac:dyDescent="0.2">
      <c r="A131" s="6">
        <f t="shared" si="23"/>
        <v>117</v>
      </c>
      <c r="B131" s="21" t="s">
        <v>150</v>
      </c>
      <c r="C131" s="22" t="s">
        <v>4</v>
      </c>
      <c r="D131" s="23">
        <f t="shared" si="22"/>
        <v>35</v>
      </c>
      <c r="E131" s="94"/>
      <c r="F131" s="95">
        <v>0</v>
      </c>
      <c r="G131" s="78">
        <f t="shared" si="14"/>
        <v>0</v>
      </c>
      <c r="H131" s="96">
        <v>0</v>
      </c>
      <c r="I131" s="79">
        <f t="shared" si="15"/>
        <v>0</v>
      </c>
      <c r="J131" s="97">
        <v>0</v>
      </c>
      <c r="K131" s="80">
        <f t="shared" si="16"/>
        <v>0</v>
      </c>
      <c r="L131" s="69">
        <v>35</v>
      </c>
      <c r="M131" s="81">
        <f t="shared" si="17"/>
        <v>0</v>
      </c>
      <c r="N131" s="98">
        <v>0</v>
      </c>
      <c r="O131" s="82">
        <f t="shared" si="18"/>
        <v>0</v>
      </c>
      <c r="P131" s="99">
        <v>0</v>
      </c>
      <c r="Q131" s="83">
        <f t="shared" si="19"/>
        <v>0</v>
      </c>
    </row>
    <row r="132" spans="1:17" ht="24.95" customHeight="1" x14ac:dyDescent="0.2">
      <c r="A132" s="35">
        <f t="shared" si="23"/>
        <v>118</v>
      </c>
      <c r="B132" s="26" t="s">
        <v>111</v>
      </c>
      <c r="C132" s="27" t="s">
        <v>4</v>
      </c>
      <c r="D132" s="61">
        <f t="shared" si="22"/>
        <v>12</v>
      </c>
      <c r="E132" s="94"/>
      <c r="F132" s="95">
        <v>0</v>
      </c>
      <c r="G132" s="78">
        <f t="shared" si="14"/>
        <v>0</v>
      </c>
      <c r="H132" s="96">
        <v>0</v>
      </c>
      <c r="I132" s="79">
        <f t="shared" si="15"/>
        <v>0</v>
      </c>
      <c r="J132" s="97">
        <v>0</v>
      </c>
      <c r="K132" s="80">
        <f t="shared" si="16"/>
        <v>0</v>
      </c>
      <c r="L132" s="71">
        <v>12</v>
      </c>
      <c r="M132" s="81">
        <f t="shared" si="17"/>
        <v>0</v>
      </c>
      <c r="N132" s="98">
        <v>0</v>
      </c>
      <c r="O132" s="82">
        <f t="shared" si="18"/>
        <v>0</v>
      </c>
      <c r="P132" s="99">
        <v>0</v>
      </c>
      <c r="Q132" s="83">
        <f t="shared" si="19"/>
        <v>0</v>
      </c>
    </row>
    <row r="133" spans="1:17" ht="24.95" customHeight="1" x14ac:dyDescent="0.2">
      <c r="A133" s="158" t="s">
        <v>141</v>
      </c>
      <c r="B133" s="159"/>
      <c r="C133" s="159"/>
      <c r="D133" s="84"/>
      <c r="E133" s="92"/>
      <c r="F133" s="92"/>
      <c r="G133" s="86"/>
      <c r="H133" s="87"/>
      <c r="I133" s="86"/>
      <c r="J133" s="87"/>
      <c r="K133" s="86"/>
      <c r="L133" s="87"/>
      <c r="M133" s="88"/>
      <c r="N133" s="87"/>
      <c r="O133" s="88"/>
      <c r="P133" s="87"/>
      <c r="Q133" s="89"/>
    </row>
    <row r="134" spans="1:17" ht="28.15" customHeight="1" x14ac:dyDescent="0.2">
      <c r="A134" s="34">
        <f>A132+1</f>
        <v>119</v>
      </c>
      <c r="B134" s="28" t="s">
        <v>47</v>
      </c>
      <c r="C134" s="29" t="s">
        <v>4</v>
      </c>
      <c r="D134" s="60">
        <f t="shared" ref="D134:D143" si="24">F134+H134+J134+L134+N134+P134</f>
        <v>12</v>
      </c>
      <c r="E134" s="94"/>
      <c r="F134" s="95">
        <v>0</v>
      </c>
      <c r="G134" s="78">
        <f t="shared" si="14"/>
        <v>0</v>
      </c>
      <c r="H134" s="96">
        <v>0</v>
      </c>
      <c r="I134" s="79">
        <f t="shared" si="15"/>
        <v>0</v>
      </c>
      <c r="J134" s="97">
        <v>0</v>
      </c>
      <c r="K134" s="80">
        <f t="shared" si="16"/>
        <v>0</v>
      </c>
      <c r="L134" s="67">
        <v>0</v>
      </c>
      <c r="M134" s="81">
        <f t="shared" si="17"/>
        <v>0</v>
      </c>
      <c r="N134" s="98">
        <v>10</v>
      </c>
      <c r="O134" s="82">
        <f t="shared" si="18"/>
        <v>0</v>
      </c>
      <c r="P134" s="99">
        <v>2</v>
      </c>
      <c r="Q134" s="83">
        <f t="shared" si="19"/>
        <v>0</v>
      </c>
    </row>
    <row r="135" spans="1:17" ht="28.15" customHeight="1" x14ac:dyDescent="0.2">
      <c r="A135" s="6">
        <f>A134+1</f>
        <v>120</v>
      </c>
      <c r="B135" s="14" t="s">
        <v>48</v>
      </c>
      <c r="C135" s="7" t="s">
        <v>4</v>
      </c>
      <c r="D135" s="23">
        <f t="shared" si="24"/>
        <v>62</v>
      </c>
      <c r="E135" s="94"/>
      <c r="F135" s="95">
        <v>0</v>
      </c>
      <c r="G135" s="78">
        <f t="shared" si="14"/>
        <v>0</v>
      </c>
      <c r="H135" s="96">
        <v>0</v>
      </c>
      <c r="I135" s="79">
        <f t="shared" si="15"/>
        <v>0</v>
      </c>
      <c r="J135" s="97">
        <v>50</v>
      </c>
      <c r="K135" s="80">
        <f t="shared" si="16"/>
        <v>0</v>
      </c>
      <c r="L135" s="68">
        <v>0</v>
      </c>
      <c r="M135" s="81">
        <f t="shared" si="17"/>
        <v>0</v>
      </c>
      <c r="N135" s="98">
        <v>10</v>
      </c>
      <c r="O135" s="82">
        <f t="shared" si="18"/>
        <v>0</v>
      </c>
      <c r="P135" s="99">
        <v>2</v>
      </c>
      <c r="Q135" s="83">
        <f t="shared" si="19"/>
        <v>0</v>
      </c>
    </row>
    <row r="136" spans="1:17" ht="28.15" customHeight="1" x14ac:dyDescent="0.2">
      <c r="A136" s="6">
        <f t="shared" ref="A136:A143" si="25">A135+1</f>
        <v>121</v>
      </c>
      <c r="B136" s="14" t="s">
        <v>49</v>
      </c>
      <c r="C136" s="7" t="s">
        <v>4</v>
      </c>
      <c r="D136" s="23">
        <f t="shared" si="24"/>
        <v>12</v>
      </c>
      <c r="E136" s="94"/>
      <c r="F136" s="95">
        <v>0</v>
      </c>
      <c r="G136" s="78">
        <f t="shared" si="14"/>
        <v>0</v>
      </c>
      <c r="H136" s="96">
        <v>0</v>
      </c>
      <c r="I136" s="79">
        <f t="shared" si="15"/>
        <v>0</v>
      </c>
      <c r="J136" s="97">
        <v>0</v>
      </c>
      <c r="K136" s="80">
        <f t="shared" si="16"/>
        <v>0</v>
      </c>
      <c r="L136" s="68">
        <v>0</v>
      </c>
      <c r="M136" s="81">
        <f t="shared" si="17"/>
        <v>0</v>
      </c>
      <c r="N136" s="98">
        <v>10</v>
      </c>
      <c r="O136" s="82">
        <f t="shared" si="18"/>
        <v>0</v>
      </c>
      <c r="P136" s="99">
        <v>2</v>
      </c>
      <c r="Q136" s="83">
        <f t="shared" si="19"/>
        <v>0</v>
      </c>
    </row>
    <row r="137" spans="1:17" ht="28.15" customHeight="1" x14ac:dyDescent="0.2">
      <c r="A137" s="6">
        <f t="shared" si="25"/>
        <v>122</v>
      </c>
      <c r="B137" s="15" t="s">
        <v>59</v>
      </c>
      <c r="C137" s="16" t="s">
        <v>4</v>
      </c>
      <c r="D137" s="23">
        <f t="shared" si="24"/>
        <v>0</v>
      </c>
      <c r="E137" s="94"/>
      <c r="F137" s="95">
        <v>0</v>
      </c>
      <c r="G137" s="78">
        <f t="shared" ref="G137:G172" si="26">F137*E137</f>
        <v>0</v>
      </c>
      <c r="H137" s="96">
        <v>0</v>
      </c>
      <c r="I137" s="79">
        <f t="shared" ref="I137:I172" si="27">H137*E137</f>
        <v>0</v>
      </c>
      <c r="J137" s="97">
        <v>0</v>
      </c>
      <c r="K137" s="80">
        <f t="shared" ref="K137:K172" si="28">J137*E137</f>
        <v>0</v>
      </c>
      <c r="L137" s="68">
        <v>0</v>
      </c>
      <c r="M137" s="81">
        <f t="shared" ref="M137:M172" si="29">L137*E137</f>
        <v>0</v>
      </c>
      <c r="N137" s="98">
        <v>0</v>
      </c>
      <c r="O137" s="82">
        <f t="shared" ref="O137:O152" si="30">N137*E137</f>
        <v>0</v>
      </c>
      <c r="P137" s="99">
        <v>0</v>
      </c>
      <c r="Q137" s="83">
        <f t="shared" ref="Q137:Q172" si="31">P137*E137</f>
        <v>0</v>
      </c>
    </row>
    <row r="138" spans="1:17" ht="28.15" customHeight="1" x14ac:dyDescent="0.2">
      <c r="A138" s="6">
        <f t="shared" si="25"/>
        <v>123</v>
      </c>
      <c r="B138" s="21" t="s">
        <v>139</v>
      </c>
      <c r="C138" s="22" t="s">
        <v>4</v>
      </c>
      <c r="D138" s="23">
        <f t="shared" si="24"/>
        <v>35</v>
      </c>
      <c r="E138" s="94"/>
      <c r="F138" s="95">
        <v>0</v>
      </c>
      <c r="G138" s="78">
        <f t="shared" si="26"/>
        <v>0</v>
      </c>
      <c r="H138" s="96">
        <v>10</v>
      </c>
      <c r="I138" s="79">
        <f t="shared" si="27"/>
        <v>0</v>
      </c>
      <c r="J138" s="97">
        <v>0</v>
      </c>
      <c r="K138" s="80">
        <f t="shared" si="28"/>
        <v>0</v>
      </c>
      <c r="L138" s="70">
        <v>25</v>
      </c>
      <c r="M138" s="81">
        <f t="shared" si="29"/>
        <v>0</v>
      </c>
      <c r="N138" s="98">
        <v>0</v>
      </c>
      <c r="O138" s="82">
        <f t="shared" si="30"/>
        <v>0</v>
      </c>
      <c r="P138" s="99">
        <v>0</v>
      </c>
      <c r="Q138" s="83">
        <f t="shared" si="31"/>
        <v>0</v>
      </c>
    </row>
    <row r="139" spans="1:17" ht="28.15" customHeight="1" x14ac:dyDescent="0.2">
      <c r="A139" s="6">
        <f t="shared" si="25"/>
        <v>124</v>
      </c>
      <c r="B139" s="52" t="s">
        <v>112</v>
      </c>
      <c r="C139" s="20" t="s">
        <v>6</v>
      </c>
      <c r="D139" s="23">
        <f t="shared" si="24"/>
        <v>50</v>
      </c>
      <c r="E139" s="94"/>
      <c r="F139" s="95">
        <v>50</v>
      </c>
      <c r="G139" s="78">
        <f t="shared" si="26"/>
        <v>0</v>
      </c>
      <c r="H139" s="96">
        <v>0</v>
      </c>
      <c r="I139" s="79">
        <f t="shared" si="27"/>
        <v>0</v>
      </c>
      <c r="J139" s="97">
        <v>0</v>
      </c>
      <c r="K139" s="80">
        <f t="shared" si="28"/>
        <v>0</v>
      </c>
      <c r="L139" s="68">
        <v>0</v>
      </c>
      <c r="M139" s="81">
        <f t="shared" si="29"/>
        <v>0</v>
      </c>
      <c r="N139" s="98">
        <v>0</v>
      </c>
      <c r="O139" s="82">
        <f t="shared" si="30"/>
        <v>0</v>
      </c>
      <c r="P139" s="99">
        <v>0</v>
      </c>
      <c r="Q139" s="83">
        <f t="shared" si="31"/>
        <v>0</v>
      </c>
    </row>
    <row r="140" spans="1:17" ht="28.15" customHeight="1" x14ac:dyDescent="0.2">
      <c r="A140" s="6">
        <f t="shared" si="25"/>
        <v>125</v>
      </c>
      <c r="B140" s="52" t="s">
        <v>113</v>
      </c>
      <c r="C140" s="20" t="s">
        <v>6</v>
      </c>
      <c r="D140" s="23">
        <f t="shared" si="24"/>
        <v>100</v>
      </c>
      <c r="E140" s="94"/>
      <c r="F140" s="95">
        <v>100</v>
      </c>
      <c r="G140" s="78">
        <f t="shared" si="26"/>
        <v>0</v>
      </c>
      <c r="H140" s="96">
        <v>0</v>
      </c>
      <c r="I140" s="79">
        <f t="shared" si="27"/>
        <v>0</v>
      </c>
      <c r="J140" s="97">
        <v>0</v>
      </c>
      <c r="K140" s="80">
        <f t="shared" si="28"/>
        <v>0</v>
      </c>
      <c r="L140" s="68">
        <v>0</v>
      </c>
      <c r="M140" s="81">
        <f t="shared" si="29"/>
        <v>0</v>
      </c>
      <c r="N140" s="98">
        <v>0</v>
      </c>
      <c r="O140" s="82">
        <f t="shared" si="30"/>
        <v>0</v>
      </c>
      <c r="P140" s="99">
        <v>0</v>
      </c>
      <c r="Q140" s="83">
        <f t="shared" si="31"/>
        <v>0</v>
      </c>
    </row>
    <row r="141" spans="1:17" ht="28.15" customHeight="1" x14ac:dyDescent="0.2">
      <c r="A141" s="6">
        <f t="shared" si="25"/>
        <v>126</v>
      </c>
      <c r="B141" s="21" t="s">
        <v>136</v>
      </c>
      <c r="C141" s="22" t="s">
        <v>4</v>
      </c>
      <c r="D141" s="23">
        <f t="shared" si="24"/>
        <v>10</v>
      </c>
      <c r="E141" s="94"/>
      <c r="F141" s="95">
        <v>0</v>
      </c>
      <c r="G141" s="78">
        <f t="shared" si="26"/>
        <v>0</v>
      </c>
      <c r="H141" s="96">
        <v>10</v>
      </c>
      <c r="I141" s="79">
        <f t="shared" si="27"/>
        <v>0</v>
      </c>
      <c r="J141" s="97">
        <v>0</v>
      </c>
      <c r="K141" s="80">
        <f t="shared" si="28"/>
        <v>0</v>
      </c>
      <c r="L141" s="68">
        <v>0</v>
      </c>
      <c r="M141" s="81">
        <f t="shared" si="29"/>
        <v>0</v>
      </c>
      <c r="N141" s="98">
        <v>0</v>
      </c>
      <c r="O141" s="82">
        <f t="shared" si="30"/>
        <v>0</v>
      </c>
      <c r="P141" s="99">
        <v>0</v>
      </c>
      <c r="Q141" s="83">
        <f t="shared" si="31"/>
        <v>0</v>
      </c>
    </row>
    <row r="142" spans="1:17" ht="32.450000000000003" customHeight="1" x14ac:dyDescent="0.2">
      <c r="A142" s="35">
        <f t="shared" si="25"/>
        <v>127</v>
      </c>
      <c r="B142" s="26" t="s">
        <v>81</v>
      </c>
      <c r="C142" s="27" t="s">
        <v>4</v>
      </c>
      <c r="D142" s="61">
        <f t="shared" si="24"/>
        <v>0</v>
      </c>
      <c r="E142" s="94"/>
      <c r="F142" s="95">
        <v>0</v>
      </c>
      <c r="G142" s="78">
        <f t="shared" si="26"/>
        <v>0</v>
      </c>
      <c r="H142" s="96">
        <v>0</v>
      </c>
      <c r="I142" s="79">
        <f t="shared" si="27"/>
        <v>0</v>
      </c>
      <c r="J142" s="97">
        <v>0</v>
      </c>
      <c r="K142" s="80">
        <f t="shared" si="28"/>
        <v>0</v>
      </c>
      <c r="L142" s="69">
        <v>0</v>
      </c>
      <c r="M142" s="81">
        <f t="shared" si="29"/>
        <v>0</v>
      </c>
      <c r="N142" s="98">
        <v>0</v>
      </c>
      <c r="O142" s="82">
        <f t="shared" si="30"/>
        <v>0</v>
      </c>
      <c r="P142" s="99">
        <v>0</v>
      </c>
      <c r="Q142" s="83">
        <f t="shared" si="31"/>
        <v>0</v>
      </c>
    </row>
    <row r="143" spans="1:17" ht="24.95" customHeight="1" x14ac:dyDescent="0.2">
      <c r="A143" s="54">
        <f t="shared" si="25"/>
        <v>128</v>
      </c>
      <c r="B143" s="52" t="s">
        <v>126</v>
      </c>
      <c r="C143" s="55" t="s">
        <v>106</v>
      </c>
      <c r="D143" s="62">
        <f t="shared" si="24"/>
        <v>10</v>
      </c>
      <c r="E143" s="94"/>
      <c r="F143" s="95">
        <v>0</v>
      </c>
      <c r="G143" s="78">
        <f t="shared" si="26"/>
        <v>0</v>
      </c>
      <c r="H143" s="96">
        <v>0</v>
      </c>
      <c r="I143" s="79">
        <f t="shared" si="27"/>
        <v>0</v>
      </c>
      <c r="J143" s="97">
        <v>0</v>
      </c>
      <c r="K143" s="80">
        <f t="shared" si="28"/>
        <v>0</v>
      </c>
      <c r="L143" s="72">
        <v>5</v>
      </c>
      <c r="M143" s="81">
        <f t="shared" si="29"/>
        <v>0</v>
      </c>
      <c r="N143" s="98">
        <v>5</v>
      </c>
      <c r="O143" s="82">
        <f t="shared" si="30"/>
        <v>0</v>
      </c>
      <c r="P143" s="99">
        <v>0</v>
      </c>
      <c r="Q143" s="83">
        <f t="shared" si="31"/>
        <v>0</v>
      </c>
    </row>
    <row r="144" spans="1:17" ht="24.95" customHeight="1" x14ac:dyDescent="0.2">
      <c r="A144" s="158" t="s">
        <v>156</v>
      </c>
      <c r="B144" s="159"/>
      <c r="C144" s="159"/>
      <c r="D144" s="91"/>
      <c r="E144" s="103"/>
      <c r="F144" s="103"/>
      <c r="G144" s="86"/>
      <c r="H144" s="104"/>
      <c r="I144" s="86"/>
      <c r="J144" s="105"/>
      <c r="K144" s="86"/>
      <c r="L144" s="91"/>
      <c r="M144" s="88"/>
      <c r="N144" s="104"/>
      <c r="O144" s="88"/>
      <c r="P144" s="105"/>
      <c r="Q144" s="89"/>
    </row>
    <row r="145" spans="1:17" ht="24.95" customHeight="1" x14ac:dyDescent="0.2">
      <c r="A145" s="54">
        <f>A143+1</f>
        <v>129</v>
      </c>
      <c r="B145" s="160" t="s">
        <v>167</v>
      </c>
      <c r="C145" s="64" t="s">
        <v>6</v>
      </c>
      <c r="D145" s="53">
        <f t="shared" ref="D145:D172" si="32">F145+H145+J145+L145+N145+P145</f>
        <v>8</v>
      </c>
      <c r="E145" s="106"/>
      <c r="F145" s="95">
        <v>0</v>
      </c>
      <c r="G145" s="78">
        <f t="shared" si="26"/>
        <v>0</v>
      </c>
      <c r="H145" s="107">
        <v>8</v>
      </c>
      <c r="I145" s="79">
        <f t="shared" si="27"/>
        <v>0</v>
      </c>
      <c r="J145" s="108">
        <v>0</v>
      </c>
      <c r="K145" s="80">
        <f t="shared" si="28"/>
        <v>0</v>
      </c>
      <c r="L145" s="109">
        <v>0</v>
      </c>
      <c r="M145" s="81">
        <f t="shared" si="29"/>
        <v>0</v>
      </c>
      <c r="N145" s="110">
        <v>0</v>
      </c>
      <c r="O145" s="82">
        <f t="shared" si="30"/>
        <v>0</v>
      </c>
      <c r="P145" s="111">
        <v>0</v>
      </c>
      <c r="Q145" s="83">
        <f t="shared" si="31"/>
        <v>0</v>
      </c>
    </row>
    <row r="146" spans="1:17" ht="24.95" customHeight="1" x14ac:dyDescent="0.2">
      <c r="A146" s="54">
        <f>A145+1</f>
        <v>130</v>
      </c>
      <c r="B146" s="161" t="s">
        <v>154</v>
      </c>
      <c r="C146" s="59" t="s">
        <v>4</v>
      </c>
      <c r="D146" s="63">
        <f t="shared" si="32"/>
        <v>2</v>
      </c>
      <c r="E146" s="94"/>
      <c r="F146" s="95">
        <v>0</v>
      </c>
      <c r="G146" s="78">
        <f t="shared" si="26"/>
        <v>0</v>
      </c>
      <c r="H146" s="96">
        <v>2</v>
      </c>
      <c r="I146" s="79">
        <f t="shared" si="27"/>
        <v>0</v>
      </c>
      <c r="J146" s="112">
        <v>0</v>
      </c>
      <c r="K146" s="80">
        <f t="shared" si="28"/>
        <v>0</v>
      </c>
      <c r="L146" s="113">
        <v>0</v>
      </c>
      <c r="M146" s="81">
        <f t="shared" si="29"/>
        <v>0</v>
      </c>
      <c r="N146" s="98">
        <v>0</v>
      </c>
      <c r="O146" s="82">
        <f t="shared" si="30"/>
        <v>0</v>
      </c>
      <c r="P146" s="114">
        <v>0</v>
      </c>
      <c r="Q146" s="83">
        <f t="shared" si="31"/>
        <v>0</v>
      </c>
    </row>
    <row r="147" spans="1:17" ht="24.95" customHeight="1" x14ac:dyDescent="0.2">
      <c r="A147" s="54">
        <f>A146+1</f>
        <v>131</v>
      </c>
      <c r="B147" s="161" t="s">
        <v>155</v>
      </c>
      <c r="C147" s="59" t="s">
        <v>3</v>
      </c>
      <c r="D147" s="63">
        <f t="shared" si="32"/>
        <v>17</v>
      </c>
      <c r="E147" s="94"/>
      <c r="F147" s="95">
        <v>12</v>
      </c>
      <c r="G147" s="78">
        <f t="shared" si="26"/>
        <v>0</v>
      </c>
      <c r="H147" s="96">
        <v>5</v>
      </c>
      <c r="I147" s="79">
        <f t="shared" si="27"/>
        <v>0</v>
      </c>
      <c r="J147" s="112">
        <v>0</v>
      </c>
      <c r="K147" s="80">
        <f t="shared" si="28"/>
        <v>0</v>
      </c>
      <c r="L147" s="113">
        <v>0</v>
      </c>
      <c r="M147" s="81">
        <f t="shared" si="29"/>
        <v>0</v>
      </c>
      <c r="N147" s="98">
        <v>0</v>
      </c>
      <c r="O147" s="82">
        <f t="shared" si="30"/>
        <v>0</v>
      </c>
      <c r="P147" s="114">
        <v>0</v>
      </c>
      <c r="Q147" s="83">
        <f t="shared" si="31"/>
        <v>0</v>
      </c>
    </row>
    <row r="148" spans="1:17" ht="24.95" customHeight="1" x14ac:dyDescent="0.2">
      <c r="A148" s="54">
        <f>A146+1</f>
        <v>131</v>
      </c>
      <c r="B148" s="162" t="s">
        <v>157</v>
      </c>
      <c r="C148" s="20" t="s">
        <v>3</v>
      </c>
      <c r="D148" s="63">
        <f t="shared" si="32"/>
        <v>6</v>
      </c>
      <c r="E148" s="94"/>
      <c r="F148" s="95">
        <v>0</v>
      </c>
      <c r="G148" s="78">
        <f t="shared" si="26"/>
        <v>0</v>
      </c>
      <c r="H148" s="96">
        <v>0</v>
      </c>
      <c r="I148" s="79">
        <f t="shared" si="27"/>
        <v>0</v>
      </c>
      <c r="J148" s="112">
        <v>6</v>
      </c>
      <c r="K148" s="80">
        <f t="shared" si="28"/>
        <v>0</v>
      </c>
      <c r="L148" s="113">
        <v>0</v>
      </c>
      <c r="M148" s="81">
        <f t="shared" si="29"/>
        <v>0</v>
      </c>
      <c r="N148" s="98">
        <v>0</v>
      </c>
      <c r="O148" s="82">
        <f t="shared" si="30"/>
        <v>0</v>
      </c>
      <c r="P148" s="114">
        <v>0</v>
      </c>
      <c r="Q148" s="83">
        <f t="shared" si="31"/>
        <v>0</v>
      </c>
    </row>
    <row r="149" spans="1:17" ht="24.95" customHeight="1" x14ac:dyDescent="0.2">
      <c r="A149" s="54">
        <f>A147+1</f>
        <v>132</v>
      </c>
      <c r="B149" s="162" t="s">
        <v>158</v>
      </c>
      <c r="C149" s="20" t="s">
        <v>4</v>
      </c>
      <c r="D149" s="63">
        <f t="shared" si="32"/>
        <v>2</v>
      </c>
      <c r="E149" s="94"/>
      <c r="F149" s="95">
        <v>0</v>
      </c>
      <c r="G149" s="78">
        <f t="shared" si="26"/>
        <v>0</v>
      </c>
      <c r="H149" s="96">
        <v>0</v>
      </c>
      <c r="I149" s="79">
        <f t="shared" si="27"/>
        <v>0</v>
      </c>
      <c r="J149" s="112">
        <v>2</v>
      </c>
      <c r="K149" s="80">
        <f t="shared" si="28"/>
        <v>0</v>
      </c>
      <c r="L149" s="113">
        <v>0</v>
      </c>
      <c r="M149" s="81">
        <f t="shared" si="29"/>
        <v>0</v>
      </c>
      <c r="N149" s="98">
        <v>0</v>
      </c>
      <c r="O149" s="82">
        <f t="shared" si="30"/>
        <v>0</v>
      </c>
      <c r="P149" s="114">
        <v>0</v>
      </c>
      <c r="Q149" s="83">
        <f t="shared" si="31"/>
        <v>0</v>
      </c>
    </row>
    <row r="150" spans="1:17" ht="24.95" customHeight="1" x14ac:dyDescent="0.2">
      <c r="A150" s="54">
        <f t="shared" ref="A150:A156" si="33">A148+1</f>
        <v>132</v>
      </c>
      <c r="B150" s="163" t="s">
        <v>168</v>
      </c>
      <c r="C150" s="20" t="s">
        <v>3</v>
      </c>
      <c r="D150" s="63">
        <f t="shared" si="32"/>
        <v>22</v>
      </c>
      <c r="E150" s="94"/>
      <c r="F150" s="95">
        <v>0</v>
      </c>
      <c r="G150" s="78">
        <f t="shared" si="26"/>
        <v>0</v>
      </c>
      <c r="H150" s="96">
        <v>0</v>
      </c>
      <c r="I150" s="79">
        <f t="shared" si="27"/>
        <v>0</v>
      </c>
      <c r="J150" s="112">
        <v>0</v>
      </c>
      <c r="K150" s="80">
        <f t="shared" si="28"/>
        <v>0</v>
      </c>
      <c r="L150" s="69">
        <v>22</v>
      </c>
      <c r="M150" s="81">
        <f t="shared" si="29"/>
        <v>0</v>
      </c>
      <c r="N150" s="98">
        <v>0</v>
      </c>
      <c r="O150" s="82">
        <f t="shared" si="30"/>
        <v>0</v>
      </c>
      <c r="P150" s="114">
        <v>0</v>
      </c>
      <c r="Q150" s="83">
        <f t="shared" si="31"/>
        <v>0</v>
      </c>
    </row>
    <row r="151" spans="1:17" ht="24.95" customHeight="1" x14ac:dyDescent="0.2">
      <c r="A151" s="54">
        <f t="shared" si="33"/>
        <v>133</v>
      </c>
      <c r="B151" s="162" t="s">
        <v>159</v>
      </c>
      <c r="C151" s="20" t="s">
        <v>3</v>
      </c>
      <c r="D151" s="63">
        <f t="shared" si="32"/>
        <v>2</v>
      </c>
      <c r="E151" s="94"/>
      <c r="F151" s="95">
        <v>0</v>
      </c>
      <c r="G151" s="78">
        <f t="shared" si="26"/>
        <v>0</v>
      </c>
      <c r="H151" s="96">
        <v>0</v>
      </c>
      <c r="I151" s="79">
        <f t="shared" si="27"/>
        <v>0</v>
      </c>
      <c r="J151" s="112">
        <v>0</v>
      </c>
      <c r="K151" s="80">
        <f t="shared" si="28"/>
        <v>0</v>
      </c>
      <c r="L151" s="69">
        <v>2</v>
      </c>
      <c r="M151" s="81">
        <f t="shared" si="29"/>
        <v>0</v>
      </c>
      <c r="N151" s="98">
        <v>0</v>
      </c>
      <c r="O151" s="82">
        <f t="shared" si="30"/>
        <v>0</v>
      </c>
      <c r="P151" s="114">
        <v>0</v>
      </c>
      <c r="Q151" s="83">
        <f t="shared" si="31"/>
        <v>0</v>
      </c>
    </row>
    <row r="152" spans="1:17" ht="24.95" customHeight="1" x14ac:dyDescent="0.2">
      <c r="A152" s="54">
        <f t="shared" si="33"/>
        <v>133</v>
      </c>
      <c r="B152" s="163" t="s">
        <v>169</v>
      </c>
      <c r="C152" s="20" t="s">
        <v>4</v>
      </c>
      <c r="D152" s="63">
        <f t="shared" si="32"/>
        <v>25</v>
      </c>
      <c r="E152" s="94"/>
      <c r="F152" s="95">
        <v>0</v>
      </c>
      <c r="G152" s="78">
        <f t="shared" si="26"/>
        <v>0</v>
      </c>
      <c r="H152" s="96">
        <v>0</v>
      </c>
      <c r="I152" s="79">
        <f t="shared" si="27"/>
        <v>0</v>
      </c>
      <c r="J152" s="112">
        <v>0</v>
      </c>
      <c r="K152" s="80">
        <f t="shared" si="28"/>
        <v>0</v>
      </c>
      <c r="L152" s="69">
        <v>25</v>
      </c>
      <c r="M152" s="81">
        <f t="shared" si="29"/>
        <v>0</v>
      </c>
      <c r="N152" s="98">
        <v>0</v>
      </c>
      <c r="O152" s="82">
        <f t="shared" si="30"/>
        <v>0</v>
      </c>
      <c r="P152" s="114">
        <v>0</v>
      </c>
      <c r="Q152" s="83">
        <f t="shared" si="31"/>
        <v>0</v>
      </c>
    </row>
    <row r="153" spans="1:17" ht="24.95" customHeight="1" x14ac:dyDescent="0.2">
      <c r="A153" s="54">
        <f t="shared" si="33"/>
        <v>134</v>
      </c>
      <c r="B153" s="163" t="s">
        <v>160</v>
      </c>
      <c r="C153" s="20" t="s">
        <v>4</v>
      </c>
      <c r="D153" s="63">
        <f t="shared" si="32"/>
        <v>2</v>
      </c>
      <c r="E153" s="94"/>
      <c r="F153" s="95">
        <v>0</v>
      </c>
      <c r="G153" s="78">
        <f t="shared" si="26"/>
        <v>0</v>
      </c>
      <c r="H153" s="96">
        <v>0</v>
      </c>
      <c r="I153" s="79">
        <f t="shared" si="27"/>
        <v>0</v>
      </c>
      <c r="J153" s="112">
        <v>0</v>
      </c>
      <c r="K153" s="80">
        <f t="shared" si="28"/>
        <v>0</v>
      </c>
      <c r="L153" s="69">
        <v>2</v>
      </c>
      <c r="M153" s="81">
        <f t="shared" si="29"/>
        <v>0</v>
      </c>
      <c r="N153" s="98">
        <v>0</v>
      </c>
      <c r="O153" s="82">
        <f>N153*E153</f>
        <v>0</v>
      </c>
      <c r="P153" s="114">
        <v>0</v>
      </c>
      <c r="Q153" s="83">
        <f t="shared" si="31"/>
        <v>0</v>
      </c>
    </row>
    <row r="154" spans="1:17" ht="24.95" customHeight="1" x14ac:dyDescent="0.2">
      <c r="A154" s="54">
        <f t="shared" si="33"/>
        <v>134</v>
      </c>
      <c r="B154" s="163" t="s">
        <v>170</v>
      </c>
      <c r="C154" s="20" t="s">
        <v>4</v>
      </c>
      <c r="D154" s="63">
        <f t="shared" si="32"/>
        <v>8</v>
      </c>
      <c r="E154" s="94"/>
      <c r="F154" s="95">
        <v>0</v>
      </c>
      <c r="G154" s="78">
        <f t="shared" si="26"/>
        <v>0</v>
      </c>
      <c r="H154" s="96">
        <v>0</v>
      </c>
      <c r="I154" s="79">
        <f t="shared" si="27"/>
        <v>0</v>
      </c>
      <c r="J154" s="112">
        <v>0</v>
      </c>
      <c r="K154" s="80">
        <f t="shared" si="28"/>
        <v>0</v>
      </c>
      <c r="L154" s="69">
        <v>8</v>
      </c>
      <c r="M154" s="81">
        <f t="shared" si="29"/>
        <v>0</v>
      </c>
      <c r="N154" s="98">
        <v>0</v>
      </c>
      <c r="O154" s="82">
        <f t="shared" ref="O154:O172" si="34">N154*E154</f>
        <v>0</v>
      </c>
      <c r="P154" s="114">
        <v>0</v>
      </c>
      <c r="Q154" s="83">
        <f t="shared" si="31"/>
        <v>0</v>
      </c>
    </row>
    <row r="155" spans="1:17" ht="24.95" customHeight="1" x14ac:dyDescent="0.2">
      <c r="A155" s="54">
        <f t="shared" si="33"/>
        <v>135</v>
      </c>
      <c r="B155" s="163" t="s">
        <v>161</v>
      </c>
      <c r="C155" s="20" t="s">
        <v>4</v>
      </c>
      <c r="D155" s="63">
        <f t="shared" si="32"/>
        <v>1</v>
      </c>
      <c r="E155" s="94"/>
      <c r="F155" s="95">
        <v>0</v>
      </c>
      <c r="G155" s="78">
        <f t="shared" si="26"/>
        <v>0</v>
      </c>
      <c r="H155" s="96">
        <v>0</v>
      </c>
      <c r="I155" s="79">
        <f t="shared" si="27"/>
        <v>0</v>
      </c>
      <c r="J155" s="112">
        <v>0</v>
      </c>
      <c r="K155" s="80">
        <f t="shared" si="28"/>
        <v>0</v>
      </c>
      <c r="L155" s="69">
        <v>1</v>
      </c>
      <c r="M155" s="81">
        <f t="shared" si="29"/>
        <v>0</v>
      </c>
      <c r="N155" s="98">
        <v>0</v>
      </c>
      <c r="O155" s="82">
        <f t="shared" si="34"/>
        <v>0</v>
      </c>
      <c r="P155" s="114">
        <v>0</v>
      </c>
      <c r="Q155" s="83">
        <f t="shared" si="31"/>
        <v>0</v>
      </c>
    </row>
    <row r="156" spans="1:17" ht="24.95" customHeight="1" x14ac:dyDescent="0.2">
      <c r="A156" s="54">
        <f t="shared" si="33"/>
        <v>135</v>
      </c>
      <c r="B156" s="163" t="s">
        <v>162</v>
      </c>
      <c r="C156" s="20" t="s">
        <v>4</v>
      </c>
      <c r="D156" s="63">
        <f t="shared" si="32"/>
        <v>6</v>
      </c>
      <c r="E156" s="94"/>
      <c r="F156" s="95">
        <v>0</v>
      </c>
      <c r="G156" s="78">
        <f t="shared" si="26"/>
        <v>0</v>
      </c>
      <c r="H156" s="96">
        <v>0</v>
      </c>
      <c r="I156" s="79">
        <f t="shared" si="27"/>
        <v>0</v>
      </c>
      <c r="J156" s="112">
        <v>0</v>
      </c>
      <c r="K156" s="80">
        <f t="shared" si="28"/>
        <v>0</v>
      </c>
      <c r="L156" s="69">
        <v>6</v>
      </c>
      <c r="M156" s="81">
        <f t="shared" si="29"/>
        <v>0</v>
      </c>
      <c r="N156" s="98">
        <v>0</v>
      </c>
      <c r="O156" s="82">
        <f t="shared" si="34"/>
        <v>0</v>
      </c>
      <c r="P156" s="114">
        <v>0</v>
      </c>
      <c r="Q156" s="83">
        <f t="shared" si="31"/>
        <v>0</v>
      </c>
    </row>
    <row r="157" spans="1:17" ht="24.95" customHeight="1" x14ac:dyDescent="0.2">
      <c r="A157" s="54">
        <f>A156+1</f>
        <v>136</v>
      </c>
      <c r="B157" s="161" t="s">
        <v>171</v>
      </c>
      <c r="C157" s="20" t="s">
        <v>3</v>
      </c>
      <c r="D157" s="63">
        <f t="shared" si="32"/>
        <v>10</v>
      </c>
      <c r="E157" s="94"/>
      <c r="F157" s="95">
        <v>0</v>
      </c>
      <c r="G157" s="78">
        <f t="shared" si="26"/>
        <v>0</v>
      </c>
      <c r="H157" s="96">
        <v>0</v>
      </c>
      <c r="I157" s="79">
        <f t="shared" si="27"/>
        <v>0</v>
      </c>
      <c r="J157" s="112">
        <v>0</v>
      </c>
      <c r="K157" s="80">
        <f t="shared" si="28"/>
        <v>0</v>
      </c>
      <c r="L157" s="113">
        <v>0</v>
      </c>
      <c r="M157" s="81">
        <f t="shared" si="29"/>
        <v>0</v>
      </c>
      <c r="N157" s="98">
        <v>10</v>
      </c>
      <c r="O157" s="82">
        <f t="shared" si="34"/>
        <v>0</v>
      </c>
      <c r="P157" s="114">
        <v>0</v>
      </c>
      <c r="Q157" s="83">
        <f t="shared" si="31"/>
        <v>0</v>
      </c>
    </row>
    <row r="158" spans="1:17" ht="24.95" customHeight="1" x14ac:dyDescent="0.2">
      <c r="A158" s="54">
        <f t="shared" ref="A158:A170" si="35">A157+1</f>
        <v>137</v>
      </c>
      <c r="B158" s="161" t="s">
        <v>172</v>
      </c>
      <c r="C158" s="20" t="s">
        <v>6</v>
      </c>
      <c r="D158" s="63">
        <f t="shared" si="32"/>
        <v>20</v>
      </c>
      <c r="E158" s="94"/>
      <c r="F158" s="95">
        <v>0</v>
      </c>
      <c r="G158" s="78">
        <f t="shared" si="26"/>
        <v>0</v>
      </c>
      <c r="H158" s="96">
        <v>0</v>
      </c>
      <c r="I158" s="79">
        <f t="shared" si="27"/>
        <v>0</v>
      </c>
      <c r="J158" s="112">
        <v>0</v>
      </c>
      <c r="K158" s="80">
        <f t="shared" si="28"/>
        <v>0</v>
      </c>
      <c r="L158" s="113">
        <v>0</v>
      </c>
      <c r="M158" s="81">
        <f t="shared" si="29"/>
        <v>0</v>
      </c>
      <c r="N158" s="98">
        <v>20</v>
      </c>
      <c r="O158" s="82">
        <f t="shared" si="34"/>
        <v>0</v>
      </c>
      <c r="P158" s="114">
        <v>0</v>
      </c>
      <c r="Q158" s="83">
        <f t="shared" si="31"/>
        <v>0</v>
      </c>
    </row>
    <row r="159" spans="1:17" ht="24.95" customHeight="1" x14ac:dyDescent="0.2">
      <c r="A159" s="54">
        <f t="shared" si="35"/>
        <v>138</v>
      </c>
      <c r="B159" s="161" t="s">
        <v>163</v>
      </c>
      <c r="C159" s="20" t="s">
        <v>4</v>
      </c>
      <c r="D159" s="63">
        <f t="shared" si="32"/>
        <v>7</v>
      </c>
      <c r="E159" s="94"/>
      <c r="F159" s="95">
        <v>0</v>
      </c>
      <c r="G159" s="78">
        <f t="shared" si="26"/>
        <v>0</v>
      </c>
      <c r="H159" s="96">
        <v>0</v>
      </c>
      <c r="I159" s="79">
        <f t="shared" si="27"/>
        <v>0</v>
      </c>
      <c r="J159" s="112">
        <v>0</v>
      </c>
      <c r="K159" s="80">
        <f t="shared" si="28"/>
        <v>0</v>
      </c>
      <c r="L159" s="113">
        <v>0</v>
      </c>
      <c r="M159" s="81">
        <f t="shared" si="29"/>
        <v>0</v>
      </c>
      <c r="N159" s="98">
        <v>0</v>
      </c>
      <c r="O159" s="82">
        <f t="shared" si="34"/>
        <v>0</v>
      </c>
      <c r="P159" s="114">
        <v>7</v>
      </c>
      <c r="Q159" s="83">
        <f t="shared" si="31"/>
        <v>0</v>
      </c>
    </row>
    <row r="160" spans="1:17" ht="24.95" customHeight="1" x14ac:dyDescent="0.2">
      <c r="A160" s="54">
        <f t="shared" si="35"/>
        <v>139</v>
      </c>
      <c r="B160" s="161" t="s">
        <v>164</v>
      </c>
      <c r="C160" s="20" t="s">
        <v>4</v>
      </c>
      <c r="D160" s="63">
        <f t="shared" si="32"/>
        <v>7</v>
      </c>
      <c r="E160" s="94"/>
      <c r="F160" s="95">
        <v>0</v>
      </c>
      <c r="G160" s="78">
        <f t="shared" si="26"/>
        <v>0</v>
      </c>
      <c r="H160" s="96">
        <v>0</v>
      </c>
      <c r="I160" s="79">
        <f t="shared" si="27"/>
        <v>0</v>
      </c>
      <c r="J160" s="112">
        <v>0</v>
      </c>
      <c r="K160" s="80">
        <f t="shared" si="28"/>
        <v>0</v>
      </c>
      <c r="L160" s="113">
        <v>0</v>
      </c>
      <c r="M160" s="81">
        <f t="shared" si="29"/>
        <v>0</v>
      </c>
      <c r="N160" s="98">
        <v>0</v>
      </c>
      <c r="O160" s="82">
        <f t="shared" si="34"/>
        <v>0</v>
      </c>
      <c r="P160" s="114">
        <v>7</v>
      </c>
      <c r="Q160" s="83">
        <f t="shared" si="31"/>
        <v>0</v>
      </c>
    </row>
    <row r="161" spans="1:17" ht="24.95" customHeight="1" x14ac:dyDescent="0.2">
      <c r="A161" s="54">
        <f t="shared" si="35"/>
        <v>140</v>
      </c>
      <c r="B161" s="161" t="s">
        <v>165</v>
      </c>
      <c r="C161" s="20" t="s">
        <v>4</v>
      </c>
      <c r="D161" s="63">
        <f t="shared" si="32"/>
        <v>7</v>
      </c>
      <c r="E161" s="94"/>
      <c r="F161" s="95">
        <v>0</v>
      </c>
      <c r="G161" s="78">
        <f t="shared" si="26"/>
        <v>0</v>
      </c>
      <c r="H161" s="96">
        <v>0</v>
      </c>
      <c r="I161" s="79">
        <f t="shared" si="27"/>
        <v>0</v>
      </c>
      <c r="J161" s="112">
        <v>0</v>
      </c>
      <c r="K161" s="80">
        <f t="shared" si="28"/>
        <v>0</v>
      </c>
      <c r="L161" s="113">
        <v>0</v>
      </c>
      <c r="M161" s="81">
        <f t="shared" si="29"/>
        <v>0</v>
      </c>
      <c r="N161" s="98">
        <v>0</v>
      </c>
      <c r="O161" s="82">
        <f t="shared" si="34"/>
        <v>0</v>
      </c>
      <c r="P161" s="114">
        <v>7</v>
      </c>
      <c r="Q161" s="83">
        <f t="shared" si="31"/>
        <v>0</v>
      </c>
    </row>
    <row r="162" spans="1:17" ht="24.95" customHeight="1" x14ac:dyDescent="0.2">
      <c r="A162" s="54">
        <f t="shared" si="35"/>
        <v>141</v>
      </c>
      <c r="B162" s="164" t="s">
        <v>166</v>
      </c>
      <c r="C162" s="65" t="s">
        <v>4</v>
      </c>
      <c r="D162" s="63">
        <f t="shared" si="32"/>
        <v>7</v>
      </c>
      <c r="E162" s="115"/>
      <c r="F162" s="95">
        <v>0</v>
      </c>
      <c r="G162" s="78">
        <f t="shared" si="26"/>
        <v>0</v>
      </c>
      <c r="H162" s="116">
        <v>0</v>
      </c>
      <c r="I162" s="79">
        <f t="shared" si="27"/>
        <v>0</v>
      </c>
      <c r="J162" s="117">
        <v>0</v>
      </c>
      <c r="K162" s="80">
        <f t="shared" si="28"/>
        <v>0</v>
      </c>
      <c r="L162" s="118">
        <v>0</v>
      </c>
      <c r="M162" s="81">
        <f t="shared" si="29"/>
        <v>0</v>
      </c>
      <c r="N162" s="119">
        <v>0</v>
      </c>
      <c r="O162" s="82">
        <f t="shared" si="34"/>
        <v>0</v>
      </c>
      <c r="P162" s="120">
        <v>7</v>
      </c>
      <c r="Q162" s="83">
        <f t="shared" si="31"/>
        <v>0</v>
      </c>
    </row>
    <row r="163" spans="1:17" ht="24.95" customHeight="1" x14ac:dyDescent="0.2">
      <c r="A163" s="54">
        <f t="shared" si="35"/>
        <v>142</v>
      </c>
      <c r="B163" s="165" t="s">
        <v>175</v>
      </c>
      <c r="C163" s="20" t="s">
        <v>4</v>
      </c>
      <c r="D163" s="63">
        <f t="shared" si="32"/>
        <v>10</v>
      </c>
      <c r="E163" s="94"/>
      <c r="F163" s="95">
        <v>10</v>
      </c>
      <c r="G163" s="78">
        <f t="shared" si="26"/>
        <v>0</v>
      </c>
      <c r="H163" s="96">
        <v>0</v>
      </c>
      <c r="I163" s="79">
        <f t="shared" si="27"/>
        <v>0</v>
      </c>
      <c r="J163" s="112">
        <v>0</v>
      </c>
      <c r="K163" s="80">
        <f t="shared" si="28"/>
        <v>0</v>
      </c>
      <c r="L163" s="113">
        <v>0</v>
      </c>
      <c r="M163" s="81">
        <f t="shared" si="29"/>
        <v>0</v>
      </c>
      <c r="N163" s="98">
        <v>0</v>
      </c>
      <c r="O163" s="82">
        <f t="shared" si="34"/>
        <v>0</v>
      </c>
      <c r="P163" s="114">
        <v>0</v>
      </c>
      <c r="Q163" s="83">
        <f t="shared" si="31"/>
        <v>0</v>
      </c>
    </row>
    <row r="164" spans="1:17" ht="24.95" customHeight="1" x14ac:dyDescent="0.2">
      <c r="A164" s="54">
        <f t="shared" si="35"/>
        <v>143</v>
      </c>
      <c r="B164" s="165" t="s">
        <v>176</v>
      </c>
      <c r="C164" s="20" t="s">
        <v>4</v>
      </c>
      <c r="D164" s="63">
        <f t="shared" si="32"/>
        <v>50</v>
      </c>
      <c r="E164" s="94"/>
      <c r="F164" s="95">
        <v>50</v>
      </c>
      <c r="G164" s="78">
        <f t="shared" si="26"/>
        <v>0</v>
      </c>
      <c r="H164" s="96">
        <v>0</v>
      </c>
      <c r="I164" s="79">
        <f t="shared" si="27"/>
        <v>0</v>
      </c>
      <c r="J164" s="112">
        <v>0</v>
      </c>
      <c r="K164" s="80">
        <f t="shared" si="28"/>
        <v>0</v>
      </c>
      <c r="L164" s="113">
        <v>0</v>
      </c>
      <c r="M164" s="81">
        <f t="shared" si="29"/>
        <v>0</v>
      </c>
      <c r="N164" s="98">
        <v>0</v>
      </c>
      <c r="O164" s="82">
        <f t="shared" si="34"/>
        <v>0</v>
      </c>
      <c r="P164" s="114">
        <v>0</v>
      </c>
      <c r="Q164" s="83">
        <f t="shared" si="31"/>
        <v>0</v>
      </c>
    </row>
    <row r="165" spans="1:17" ht="24.95" customHeight="1" x14ac:dyDescent="0.2">
      <c r="A165" s="54">
        <f t="shared" si="35"/>
        <v>144</v>
      </c>
      <c r="B165" s="166" t="s">
        <v>177</v>
      </c>
      <c r="C165" s="20" t="s">
        <v>4</v>
      </c>
      <c r="D165" s="63">
        <f t="shared" si="32"/>
        <v>30</v>
      </c>
      <c r="E165" s="94"/>
      <c r="F165" s="95">
        <v>30</v>
      </c>
      <c r="G165" s="78">
        <f t="shared" si="26"/>
        <v>0</v>
      </c>
      <c r="H165" s="96">
        <v>0</v>
      </c>
      <c r="I165" s="79">
        <f t="shared" si="27"/>
        <v>0</v>
      </c>
      <c r="J165" s="112">
        <v>0</v>
      </c>
      <c r="K165" s="80">
        <f t="shared" si="28"/>
        <v>0</v>
      </c>
      <c r="L165" s="113">
        <v>0</v>
      </c>
      <c r="M165" s="81">
        <f t="shared" si="29"/>
        <v>0</v>
      </c>
      <c r="N165" s="98">
        <v>0</v>
      </c>
      <c r="O165" s="82">
        <f t="shared" si="34"/>
        <v>0</v>
      </c>
      <c r="P165" s="114">
        <v>0</v>
      </c>
      <c r="Q165" s="83">
        <f t="shared" si="31"/>
        <v>0</v>
      </c>
    </row>
    <row r="166" spans="1:17" ht="24.95" customHeight="1" x14ac:dyDescent="0.2">
      <c r="A166" s="54">
        <f t="shared" si="35"/>
        <v>145</v>
      </c>
      <c r="B166" s="166" t="s">
        <v>178</v>
      </c>
      <c r="C166" s="20" t="s">
        <v>4</v>
      </c>
      <c r="D166" s="63">
        <f t="shared" si="32"/>
        <v>0</v>
      </c>
      <c r="E166" s="94"/>
      <c r="F166" s="95">
        <v>0</v>
      </c>
      <c r="G166" s="78">
        <f t="shared" si="26"/>
        <v>0</v>
      </c>
      <c r="H166" s="96">
        <v>0</v>
      </c>
      <c r="I166" s="79">
        <f t="shared" si="27"/>
        <v>0</v>
      </c>
      <c r="J166" s="112">
        <v>0</v>
      </c>
      <c r="K166" s="80">
        <f t="shared" si="28"/>
        <v>0</v>
      </c>
      <c r="L166" s="113">
        <v>0</v>
      </c>
      <c r="M166" s="81">
        <f t="shared" si="29"/>
        <v>0</v>
      </c>
      <c r="N166" s="98">
        <v>0</v>
      </c>
      <c r="O166" s="82">
        <f t="shared" si="34"/>
        <v>0</v>
      </c>
      <c r="P166" s="114">
        <v>0</v>
      </c>
      <c r="Q166" s="83">
        <f t="shared" si="31"/>
        <v>0</v>
      </c>
    </row>
    <row r="167" spans="1:17" ht="24.95" customHeight="1" x14ac:dyDescent="0.2">
      <c r="A167" s="54">
        <f t="shared" si="35"/>
        <v>146</v>
      </c>
      <c r="B167" s="166" t="s">
        <v>179</v>
      </c>
      <c r="C167" s="20" t="s">
        <v>4</v>
      </c>
      <c r="D167" s="63">
        <f t="shared" si="32"/>
        <v>30</v>
      </c>
      <c r="E167" s="94"/>
      <c r="F167" s="95">
        <v>30</v>
      </c>
      <c r="G167" s="78">
        <f t="shared" si="26"/>
        <v>0</v>
      </c>
      <c r="H167" s="96">
        <v>0</v>
      </c>
      <c r="I167" s="79">
        <f t="shared" si="27"/>
        <v>0</v>
      </c>
      <c r="J167" s="112">
        <v>0</v>
      </c>
      <c r="K167" s="80">
        <f t="shared" si="28"/>
        <v>0</v>
      </c>
      <c r="L167" s="113">
        <v>0</v>
      </c>
      <c r="M167" s="81">
        <f t="shared" si="29"/>
        <v>0</v>
      </c>
      <c r="N167" s="98">
        <v>0</v>
      </c>
      <c r="O167" s="82">
        <f t="shared" si="34"/>
        <v>0</v>
      </c>
      <c r="P167" s="114">
        <v>0</v>
      </c>
      <c r="Q167" s="83">
        <f t="shared" si="31"/>
        <v>0</v>
      </c>
    </row>
    <row r="168" spans="1:17" ht="24.95" customHeight="1" x14ac:dyDescent="0.2">
      <c r="A168" s="54">
        <f t="shared" si="35"/>
        <v>147</v>
      </c>
      <c r="B168" s="166" t="s">
        <v>182</v>
      </c>
      <c r="C168" s="20" t="s">
        <v>4</v>
      </c>
      <c r="D168" s="63">
        <f t="shared" si="32"/>
        <v>80</v>
      </c>
      <c r="E168" s="94"/>
      <c r="F168" s="95">
        <v>80</v>
      </c>
      <c r="G168" s="78">
        <f t="shared" si="26"/>
        <v>0</v>
      </c>
      <c r="H168" s="96">
        <v>0</v>
      </c>
      <c r="I168" s="79">
        <f t="shared" si="27"/>
        <v>0</v>
      </c>
      <c r="J168" s="112">
        <v>0</v>
      </c>
      <c r="K168" s="80">
        <f t="shared" si="28"/>
        <v>0</v>
      </c>
      <c r="L168" s="113">
        <v>0</v>
      </c>
      <c r="M168" s="81">
        <f t="shared" si="29"/>
        <v>0</v>
      </c>
      <c r="N168" s="98">
        <v>0</v>
      </c>
      <c r="O168" s="82">
        <f t="shared" si="34"/>
        <v>0</v>
      </c>
      <c r="P168" s="114">
        <v>0</v>
      </c>
      <c r="Q168" s="83">
        <f t="shared" si="31"/>
        <v>0</v>
      </c>
    </row>
    <row r="169" spans="1:17" ht="24.95" customHeight="1" x14ac:dyDescent="0.2">
      <c r="A169" s="54">
        <f t="shared" si="35"/>
        <v>148</v>
      </c>
      <c r="B169" s="167" t="s">
        <v>180</v>
      </c>
      <c r="C169" s="65" t="s">
        <v>4</v>
      </c>
      <c r="D169" s="63">
        <f t="shared" si="32"/>
        <v>10</v>
      </c>
      <c r="E169" s="94"/>
      <c r="F169" s="95">
        <v>10</v>
      </c>
      <c r="G169" s="78">
        <f t="shared" si="26"/>
        <v>0</v>
      </c>
      <c r="H169" s="96">
        <v>0</v>
      </c>
      <c r="I169" s="79">
        <f t="shared" si="27"/>
        <v>0</v>
      </c>
      <c r="J169" s="112">
        <v>0</v>
      </c>
      <c r="K169" s="80">
        <f t="shared" si="28"/>
        <v>0</v>
      </c>
      <c r="L169" s="113">
        <v>0</v>
      </c>
      <c r="M169" s="81">
        <f t="shared" si="29"/>
        <v>0</v>
      </c>
      <c r="N169" s="98">
        <v>0</v>
      </c>
      <c r="O169" s="82">
        <f t="shared" si="34"/>
        <v>0</v>
      </c>
      <c r="P169" s="114">
        <v>0</v>
      </c>
      <c r="Q169" s="83">
        <f t="shared" si="31"/>
        <v>0</v>
      </c>
    </row>
    <row r="170" spans="1:17" ht="24.95" customHeight="1" x14ac:dyDescent="0.2">
      <c r="A170" s="54">
        <f t="shared" si="35"/>
        <v>149</v>
      </c>
      <c r="B170" s="166" t="s">
        <v>181</v>
      </c>
      <c r="C170" s="20" t="s">
        <v>4</v>
      </c>
      <c r="D170" s="73">
        <f t="shared" si="32"/>
        <v>10</v>
      </c>
      <c r="E170" s="121"/>
      <c r="F170" s="95">
        <v>10</v>
      </c>
      <c r="G170" s="78">
        <f t="shared" si="26"/>
        <v>0</v>
      </c>
      <c r="H170" s="107">
        <v>0</v>
      </c>
      <c r="I170" s="79">
        <f t="shared" si="27"/>
        <v>0</v>
      </c>
      <c r="J170" s="108">
        <v>0</v>
      </c>
      <c r="K170" s="80">
        <f t="shared" si="28"/>
        <v>0</v>
      </c>
      <c r="L170" s="109">
        <v>0</v>
      </c>
      <c r="M170" s="81">
        <f t="shared" si="29"/>
        <v>0</v>
      </c>
      <c r="N170" s="110">
        <v>0</v>
      </c>
      <c r="O170" s="82">
        <f t="shared" si="34"/>
        <v>0</v>
      </c>
      <c r="P170" s="111">
        <v>0</v>
      </c>
      <c r="Q170" s="83">
        <f t="shared" si="31"/>
        <v>0</v>
      </c>
    </row>
    <row r="171" spans="1:17" ht="24.95" customHeight="1" x14ac:dyDescent="0.2">
      <c r="A171" s="54">
        <f>A170+1</f>
        <v>150</v>
      </c>
      <c r="B171" s="167" t="s">
        <v>183</v>
      </c>
      <c r="C171" s="65" t="s">
        <v>3</v>
      </c>
      <c r="D171" s="73">
        <f t="shared" si="32"/>
        <v>10</v>
      </c>
      <c r="E171" s="121"/>
      <c r="F171" s="95">
        <v>0</v>
      </c>
      <c r="G171" s="78">
        <f t="shared" si="26"/>
        <v>0</v>
      </c>
      <c r="H171" s="107">
        <v>0</v>
      </c>
      <c r="I171" s="79">
        <f t="shared" si="27"/>
        <v>0</v>
      </c>
      <c r="J171" s="108">
        <v>0</v>
      </c>
      <c r="K171" s="80">
        <f t="shared" si="28"/>
        <v>0</v>
      </c>
      <c r="L171" s="122">
        <v>10</v>
      </c>
      <c r="M171" s="81">
        <f t="shared" si="29"/>
        <v>0</v>
      </c>
      <c r="N171" s="110">
        <v>0</v>
      </c>
      <c r="O171" s="82">
        <f t="shared" si="34"/>
        <v>0</v>
      </c>
      <c r="P171" s="111">
        <v>0</v>
      </c>
      <c r="Q171" s="83">
        <f t="shared" si="31"/>
        <v>0</v>
      </c>
    </row>
    <row r="172" spans="1:17" ht="24.95" customHeight="1" x14ac:dyDescent="0.2">
      <c r="A172" s="54">
        <f>A171+1</f>
        <v>151</v>
      </c>
      <c r="B172" s="166" t="s">
        <v>184</v>
      </c>
      <c r="C172" s="20" t="s">
        <v>6</v>
      </c>
      <c r="D172" s="73">
        <f t="shared" si="32"/>
        <v>50</v>
      </c>
      <c r="E172" s="123"/>
      <c r="F172" s="127">
        <v>50</v>
      </c>
      <c r="G172" s="78">
        <f t="shared" si="26"/>
        <v>0</v>
      </c>
      <c r="H172" s="107">
        <v>0</v>
      </c>
      <c r="I172" s="79">
        <f t="shared" si="27"/>
        <v>0</v>
      </c>
      <c r="J172" s="112">
        <v>0</v>
      </c>
      <c r="K172" s="80">
        <f t="shared" si="28"/>
        <v>0</v>
      </c>
      <c r="L172" s="122">
        <v>0</v>
      </c>
      <c r="M172" s="81">
        <f t="shared" si="29"/>
        <v>0</v>
      </c>
      <c r="N172" s="110">
        <v>0</v>
      </c>
      <c r="O172" s="82">
        <f t="shared" si="34"/>
        <v>0</v>
      </c>
      <c r="P172" s="111">
        <v>0</v>
      </c>
      <c r="Q172" s="83">
        <f t="shared" si="31"/>
        <v>0</v>
      </c>
    </row>
    <row r="173" spans="1:17" ht="24.95" customHeight="1" x14ac:dyDescent="0.2">
      <c r="A173" s="124"/>
      <c r="B173" s="124"/>
      <c r="C173" s="124"/>
      <c r="D173" s="131" t="s">
        <v>193</v>
      </c>
      <c r="E173" s="131"/>
      <c r="F173" s="144">
        <f>SUM(G8:G172)</f>
        <v>0</v>
      </c>
      <c r="G173" s="145"/>
      <c r="H173" s="134">
        <f>SUM(I8:I172)</f>
        <v>0</v>
      </c>
      <c r="I173" s="135"/>
      <c r="J173" s="136">
        <f>SUM(K8:K172)</f>
        <v>0</v>
      </c>
      <c r="K173" s="137"/>
      <c r="L173" s="138">
        <f>SUM(M8:M172)</f>
        <v>0</v>
      </c>
      <c r="M173" s="139"/>
      <c r="N173" s="140">
        <f>SUM(O8:O172)</f>
        <v>0</v>
      </c>
      <c r="O173" s="168"/>
      <c r="P173" s="169">
        <f>SUM(Q8:Q172)</f>
        <v>0</v>
      </c>
      <c r="Q173" s="169"/>
    </row>
    <row r="174" spans="1:17" ht="24.95" customHeight="1" x14ac:dyDescent="0.2">
      <c r="A174" s="124"/>
      <c r="B174" s="124"/>
      <c r="C174" s="124"/>
      <c r="D174" s="131" t="s">
        <v>194</v>
      </c>
      <c r="E174" s="131"/>
      <c r="F174" s="132">
        <f>ROUND(F173*0.23,2)</f>
        <v>0</v>
      </c>
      <c r="G174" s="133"/>
      <c r="H174" s="134">
        <f>ROUND(H173*0.23,2)</f>
        <v>0</v>
      </c>
      <c r="I174" s="135"/>
      <c r="J174" s="136">
        <f>ROUND(J173*0.23,2)</f>
        <v>0</v>
      </c>
      <c r="K174" s="137"/>
      <c r="L174" s="138">
        <f>ROUND(L173*0.23,2)</f>
        <v>0</v>
      </c>
      <c r="M174" s="139"/>
      <c r="N174" s="140">
        <f>ROUND(N173*0.23,2)</f>
        <v>0</v>
      </c>
      <c r="O174" s="168"/>
      <c r="P174" s="170">
        <f>ROUND(P173*0.23,2)</f>
        <v>0</v>
      </c>
      <c r="Q174" s="170"/>
    </row>
    <row r="175" spans="1:17" ht="24.95" customHeight="1" x14ac:dyDescent="0.2">
      <c r="A175" s="124"/>
      <c r="B175" s="124"/>
      <c r="C175" s="124"/>
      <c r="D175" s="131" t="s">
        <v>195</v>
      </c>
      <c r="E175" s="131"/>
      <c r="F175" s="132">
        <f>F173+F174</f>
        <v>0</v>
      </c>
      <c r="G175" s="133"/>
      <c r="H175" s="134">
        <f>H173+H174</f>
        <v>0</v>
      </c>
      <c r="I175" s="135"/>
      <c r="J175" s="136">
        <f>J173+J174</f>
        <v>0</v>
      </c>
      <c r="K175" s="137"/>
      <c r="L175" s="138">
        <f>L173+L174</f>
        <v>0</v>
      </c>
      <c r="M175" s="139"/>
      <c r="N175" s="140">
        <f>N173+N174</f>
        <v>0</v>
      </c>
      <c r="O175" s="168"/>
      <c r="P175" s="169">
        <f>P173+P174</f>
        <v>0</v>
      </c>
      <c r="Q175" s="169"/>
    </row>
    <row r="176" spans="1:17" ht="24.95" customHeight="1" x14ac:dyDescent="0.2">
      <c r="A176" s="124"/>
      <c r="B176" s="124"/>
      <c r="C176" s="124"/>
      <c r="D176" s="124"/>
      <c r="E176" s="124"/>
      <c r="F176" s="126"/>
      <c r="G176" s="126"/>
      <c r="H176" s="126"/>
      <c r="I176" s="126"/>
      <c r="J176" s="125"/>
      <c r="K176" s="125"/>
      <c r="L176" s="126"/>
      <c r="M176" s="126"/>
      <c r="N176" s="125"/>
      <c r="O176" s="125"/>
      <c r="P176" s="126"/>
      <c r="Q176" s="126"/>
    </row>
    <row r="177" spans="1:17" ht="24.95" customHeight="1" x14ac:dyDescent="0.2">
      <c r="A177" s="124"/>
      <c r="B177" s="124"/>
      <c r="C177" s="124"/>
      <c r="D177" s="124"/>
      <c r="E177" s="124"/>
      <c r="F177" s="126"/>
      <c r="G177" s="126"/>
      <c r="H177" s="156" t="s">
        <v>196</v>
      </c>
      <c r="I177" s="157"/>
      <c r="J177" s="152">
        <f>F175+H175+J175+L175+N175+P175</f>
        <v>0</v>
      </c>
      <c r="K177" s="153"/>
      <c r="L177" s="153"/>
      <c r="M177" s="154"/>
      <c r="N177" s="126"/>
      <c r="O177" s="126"/>
      <c r="P177" s="126"/>
      <c r="Q177" s="126"/>
    </row>
    <row r="178" spans="1:17" ht="24" customHeight="1" x14ac:dyDescent="0.2">
      <c r="D178" s="17"/>
      <c r="E178" s="129"/>
      <c r="F178" s="126"/>
      <c r="G178" s="126"/>
      <c r="H178" s="126"/>
      <c r="I178" s="126"/>
      <c r="J178" s="126"/>
      <c r="K178" s="126"/>
      <c r="L178" s="126"/>
      <c r="M178" s="126"/>
      <c r="N178" s="126"/>
      <c r="O178" s="126"/>
      <c r="P178" s="126"/>
      <c r="Q178" s="126"/>
    </row>
    <row r="179" spans="1:17" ht="24.95" hidden="1" customHeight="1" x14ac:dyDescent="0.2">
      <c r="B179" s="141" t="s">
        <v>173</v>
      </c>
      <c r="C179" s="141"/>
      <c r="D179" s="141"/>
      <c r="E179" s="128" t="e">
        <f>#REF!*120%</f>
        <v>#REF!</v>
      </c>
      <c r="F179" s="146">
        <f>F178*0.23</f>
        <v>0</v>
      </c>
      <c r="G179" s="147"/>
      <c r="H179" s="150">
        <f>H178*0.23</f>
        <v>0</v>
      </c>
      <c r="I179" s="150"/>
      <c r="J179" s="150">
        <f t="shared" ref="J179" si="36">J178*0.23</f>
        <v>0</v>
      </c>
      <c r="K179" s="150"/>
      <c r="L179" s="150">
        <f t="shared" ref="L179" si="37">L178*0.23</f>
        <v>0</v>
      </c>
      <c r="M179" s="150"/>
      <c r="N179" s="150">
        <f t="shared" ref="N179" si="38">N178*0.23</f>
        <v>0</v>
      </c>
      <c r="O179" s="150"/>
      <c r="P179" s="150">
        <f t="shared" ref="P179" si="39">P178*0.23</f>
        <v>0</v>
      </c>
      <c r="Q179" s="150"/>
    </row>
    <row r="180" spans="1:17" ht="0.75" hidden="1" customHeight="1" x14ac:dyDescent="0.2">
      <c r="B180" s="141" t="s">
        <v>174</v>
      </c>
      <c r="C180" s="141"/>
      <c r="D180" s="141"/>
      <c r="E180" s="66" t="e">
        <f>E179*1.23</f>
        <v>#REF!</v>
      </c>
      <c r="F180" s="148">
        <f>F178+F179</f>
        <v>0</v>
      </c>
      <c r="G180" s="149"/>
      <c r="H180" s="151">
        <f>H178+H179</f>
        <v>0</v>
      </c>
      <c r="I180" s="151"/>
      <c r="J180" s="151">
        <f t="shared" ref="J180" si="40">J178+J179</f>
        <v>0</v>
      </c>
      <c r="K180" s="151"/>
      <c r="L180" s="151">
        <f t="shared" ref="L180" si="41">L178+L179</f>
        <v>0</v>
      </c>
      <c r="M180" s="151"/>
      <c r="N180" s="155">
        <f t="shared" ref="N180" si="42">N178+N179</f>
        <v>0</v>
      </c>
      <c r="O180" s="155"/>
      <c r="P180" s="155">
        <f t="shared" ref="P180" si="43">P178+P179</f>
        <v>0</v>
      </c>
      <c r="Q180" s="155"/>
    </row>
    <row r="181" spans="1:17" ht="24.95" customHeight="1" x14ac:dyDescent="0.25">
      <c r="D181" s="17"/>
      <c r="E181" s="17"/>
      <c r="G181" s="74"/>
      <c r="K181" s="75"/>
      <c r="L181" s="76"/>
      <c r="M181" s="75"/>
    </row>
    <row r="182" spans="1:17" ht="24.95" customHeight="1" x14ac:dyDescent="0.2">
      <c r="D182" s="17"/>
      <c r="E182" s="17"/>
      <c r="G182" s="75"/>
      <c r="K182" s="75"/>
      <c r="L182" s="76"/>
      <c r="M182" s="75"/>
    </row>
    <row r="183" spans="1:17" ht="24.95" customHeight="1" x14ac:dyDescent="0.2">
      <c r="D183" s="17"/>
      <c r="E183" s="17"/>
    </row>
    <row r="184" spans="1:17" ht="24.95" customHeight="1" x14ac:dyDescent="0.2">
      <c r="D184" s="17"/>
      <c r="E184" s="17"/>
    </row>
    <row r="185" spans="1:17" ht="24.95" customHeight="1" x14ac:dyDescent="0.2">
      <c r="D185" s="17"/>
      <c r="E185" s="17"/>
    </row>
    <row r="186" spans="1:17" ht="24.95" customHeight="1" x14ac:dyDescent="0.2">
      <c r="D186" s="17"/>
      <c r="E186" s="17"/>
    </row>
    <row r="187" spans="1:17" ht="24.95" customHeight="1" x14ac:dyDescent="0.2">
      <c r="D187" s="17"/>
      <c r="E187" s="17"/>
    </row>
    <row r="188" spans="1:17" ht="24.95" customHeight="1" x14ac:dyDescent="0.2">
      <c r="D188" s="17"/>
      <c r="E188" s="17"/>
    </row>
    <row r="189" spans="1:17" ht="24.95" customHeight="1" x14ac:dyDescent="0.2">
      <c r="D189" s="17"/>
      <c r="E189" s="17"/>
    </row>
    <row r="190" spans="1:17" ht="24.95" customHeight="1" x14ac:dyDescent="0.2">
      <c r="D190" s="17"/>
      <c r="E190" s="17"/>
    </row>
    <row r="191" spans="1:17" ht="24.95" customHeight="1" x14ac:dyDescent="0.2">
      <c r="D191" s="17"/>
      <c r="E191" s="17"/>
    </row>
    <row r="192" spans="1:17" ht="24.95" customHeight="1" x14ac:dyDescent="0.2">
      <c r="D192" s="17"/>
      <c r="E192" s="17"/>
    </row>
    <row r="193" spans="4:5" ht="24.95" customHeight="1" x14ac:dyDescent="0.2">
      <c r="D193" s="17"/>
      <c r="E193" s="17"/>
    </row>
    <row r="194" spans="4:5" ht="24.95" customHeight="1" x14ac:dyDescent="0.2">
      <c r="D194" s="17"/>
      <c r="E194" s="17"/>
    </row>
    <row r="195" spans="4:5" ht="24.95" customHeight="1" x14ac:dyDescent="0.2">
      <c r="D195" s="17"/>
      <c r="E195" s="17"/>
    </row>
    <row r="196" spans="4:5" ht="24.95" customHeight="1" x14ac:dyDescent="0.2">
      <c r="D196" s="17"/>
      <c r="E196" s="17"/>
    </row>
    <row r="197" spans="4:5" ht="24.95" customHeight="1" x14ac:dyDescent="0.2">
      <c r="D197" s="17"/>
      <c r="E197" s="17"/>
    </row>
    <row r="198" spans="4:5" ht="24.95" customHeight="1" x14ac:dyDescent="0.2">
      <c r="D198" s="17"/>
      <c r="E198" s="17"/>
    </row>
    <row r="199" spans="4:5" ht="24.95" customHeight="1" x14ac:dyDescent="0.2">
      <c r="D199" s="17"/>
      <c r="E199" s="17"/>
    </row>
    <row r="200" spans="4:5" ht="24.95" customHeight="1" x14ac:dyDescent="0.2">
      <c r="D200" s="17"/>
      <c r="E200" s="17"/>
    </row>
    <row r="201" spans="4:5" ht="24.95" customHeight="1" x14ac:dyDescent="0.2">
      <c r="D201" s="17"/>
      <c r="E201" s="17"/>
    </row>
    <row r="202" spans="4:5" ht="24.95" customHeight="1" x14ac:dyDescent="0.2">
      <c r="D202" s="17"/>
      <c r="E202" s="17"/>
    </row>
    <row r="203" spans="4:5" ht="24.95" customHeight="1" x14ac:dyDescent="0.2">
      <c r="D203" s="17"/>
      <c r="E203" s="17"/>
    </row>
    <row r="204" spans="4:5" ht="24.95" customHeight="1" x14ac:dyDescent="0.2">
      <c r="D204" s="17"/>
      <c r="E204" s="17"/>
    </row>
    <row r="205" spans="4:5" ht="24.95" customHeight="1" x14ac:dyDescent="0.2">
      <c r="D205" s="17"/>
      <c r="E205" s="17"/>
    </row>
    <row r="206" spans="4:5" ht="24.95" customHeight="1" x14ac:dyDescent="0.2">
      <c r="D206" s="17"/>
      <c r="E206" s="17"/>
    </row>
    <row r="207" spans="4:5" ht="24.95" customHeight="1" x14ac:dyDescent="0.2">
      <c r="D207" s="17"/>
      <c r="E207" s="17"/>
    </row>
    <row r="208" spans="4:5" ht="24.95" customHeight="1" x14ac:dyDescent="0.2">
      <c r="D208" s="17"/>
      <c r="E208" s="17"/>
    </row>
    <row r="209" spans="4:5" ht="24.95" customHeight="1" x14ac:dyDescent="0.2">
      <c r="D209" s="17"/>
      <c r="E209" s="17"/>
    </row>
  </sheetData>
  <sheetProtection formatCells="0" formatColumns="0" formatRows="0" insertColumns="0" insertRows="0" insertHyperlinks="0" deleteColumns="0" deleteRows="0" sort="0" autoFilter="0" pivotTables="0"/>
  <sortState ref="A141:D183">
    <sortCondition ref="B141:B183"/>
  </sortState>
  <mergeCells count="48">
    <mergeCell ref="A144:C144"/>
    <mergeCell ref="A23:C23"/>
    <mergeCell ref="A66:C66"/>
    <mergeCell ref="A80:C80"/>
    <mergeCell ref="A99:C99"/>
    <mergeCell ref="A133:C133"/>
    <mergeCell ref="J180:K180"/>
    <mergeCell ref="L180:M180"/>
    <mergeCell ref="N180:O180"/>
    <mergeCell ref="P180:Q180"/>
    <mergeCell ref="H177:I177"/>
    <mergeCell ref="J179:K179"/>
    <mergeCell ref="L179:M179"/>
    <mergeCell ref="N179:O179"/>
    <mergeCell ref="P179:Q179"/>
    <mergeCell ref="J177:M177"/>
    <mergeCell ref="B179:D179"/>
    <mergeCell ref="B180:D180"/>
    <mergeCell ref="N1:Q1"/>
    <mergeCell ref="A2:Q2"/>
    <mergeCell ref="F173:G173"/>
    <mergeCell ref="P173:Q173"/>
    <mergeCell ref="N173:O173"/>
    <mergeCell ref="L173:M173"/>
    <mergeCell ref="J173:K173"/>
    <mergeCell ref="H173:I173"/>
    <mergeCell ref="F175:G175"/>
    <mergeCell ref="F179:G179"/>
    <mergeCell ref="F180:G180"/>
    <mergeCell ref="H175:I175"/>
    <mergeCell ref="H179:I179"/>
    <mergeCell ref="H180:I180"/>
    <mergeCell ref="A4:Q4"/>
    <mergeCell ref="P175:Q175"/>
    <mergeCell ref="D173:E173"/>
    <mergeCell ref="D174:E174"/>
    <mergeCell ref="D175:E175"/>
    <mergeCell ref="P174:Q174"/>
    <mergeCell ref="F174:G174"/>
    <mergeCell ref="H174:I174"/>
    <mergeCell ref="J174:K174"/>
    <mergeCell ref="L174:M174"/>
    <mergeCell ref="N174:O174"/>
    <mergeCell ref="J175:K175"/>
    <mergeCell ref="L175:M175"/>
    <mergeCell ref="N175:O175"/>
    <mergeCell ref="A7:C7"/>
    <mergeCell ref="A16:C16"/>
  </mergeCells>
  <phoneticPr fontId="1" type="noConversion"/>
  <printOptions horizontalCentered="1"/>
  <pageMargins left="0.23622047244094491" right="0.23622047244094491" top="0.34" bottom="0.44" header="0.22" footer="0.23"/>
  <pageSetup paperSize="9" scale="45" firstPageNumber="0" fitToHeight="0" orientation="landscape" r:id="rId1"/>
  <headerFooter alignWithMargins="0">
    <oddFooter>&amp;C&amp;P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A4B28191EE16946B23E588EEE6B775F" ma:contentTypeVersion="10" ma:contentTypeDescription="Utwórz nowy dokument." ma:contentTypeScope="" ma:versionID="48cd75f4f220508b4b63d798b7867b94">
  <xsd:schema xmlns:xsd="http://www.w3.org/2001/XMLSchema" xmlns:xs="http://www.w3.org/2001/XMLSchema" xmlns:p="http://schemas.microsoft.com/office/2006/metadata/properties" xmlns:ns2="21197087-1a47-44a2-a005-276aa34a2e7c" xmlns:ns3="f9fb3188-e2eb-4f64-999f-5206e4cc78f6" targetNamespace="http://schemas.microsoft.com/office/2006/metadata/properties" ma:root="true" ma:fieldsID="70293ecf6a8fb4bc9d6e2c03b3995d16" ns2:_="" ns3:_="">
    <xsd:import namespace="21197087-1a47-44a2-a005-276aa34a2e7c"/>
    <xsd:import namespace="f9fb3188-e2eb-4f64-999f-5206e4cc78f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197087-1a47-44a2-a005-276aa34a2e7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Tagi obrazów" ma:readOnly="false" ma:fieldId="{5cf76f15-5ced-4ddc-b409-7134ff3c332f}" ma:taxonomyMulti="true" ma:sspId="8d4555f6-a4bd-4f11-b0d7-8143c711c83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9fb3188-e2eb-4f64-999f-5206e4cc78f6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4664a07a-bb0f-4408-ba3f-fea795dde1fa}" ma:internalName="TaxCatchAll" ma:showField="CatchAllData" ma:web="f9fb3188-e2eb-4f64-999f-5206e4cc78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6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21197087-1a47-44a2-a005-276aa34a2e7c">
      <Terms xmlns="http://schemas.microsoft.com/office/infopath/2007/PartnerControls"/>
    </lcf76f155ced4ddcb4097134ff3c332f>
    <TaxCatchAll xmlns="f9fb3188-e2eb-4f64-999f-5206e4cc78f6" xsi:nil="true"/>
  </documentManagement>
</p:properties>
</file>

<file path=customXml/itemProps1.xml><?xml version="1.0" encoding="utf-8"?>
<ds:datastoreItem xmlns:ds="http://schemas.openxmlformats.org/officeDocument/2006/customXml" ds:itemID="{88225A86-E27D-492B-88B7-1625ED656329}"/>
</file>

<file path=customXml/itemProps2.xml><?xml version="1.0" encoding="utf-8"?>
<ds:datastoreItem xmlns:ds="http://schemas.openxmlformats.org/officeDocument/2006/customXml" ds:itemID="{A7C66513-3837-46E7-8FFA-0ECEF3CFBC4A}"/>
</file>

<file path=customXml/itemProps3.xml><?xml version="1.0" encoding="utf-8"?>
<ds:datastoreItem xmlns:ds="http://schemas.openxmlformats.org/officeDocument/2006/customXml" ds:itemID="{0F1D2C17-3895-4B05-B24A-40A1178A4BE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ŚRODKI CZYSTOSCI</vt:lpstr>
      <vt:lpstr>'ŚRODKI CZYSTOSCI'!Print_Area</vt:lpstr>
      <vt:lpstr>'ŚRODKI CZYSTOSCI'!Print_Titles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Sroka</dc:creator>
  <cp:lastModifiedBy>Magda</cp:lastModifiedBy>
  <cp:lastPrinted>2023-02-07T17:29:55Z</cp:lastPrinted>
  <dcterms:created xsi:type="dcterms:W3CDTF">2009-01-12T10:42:07Z</dcterms:created>
  <dcterms:modified xsi:type="dcterms:W3CDTF">2023-02-07T17:30:21Z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0x0101006A4B28191EE16946B23E588EEE6B775F</vt:lpwstr>
  </property>
</Properties>
</file>